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12" documentId="120_S{2AC9BD13-BADA-5192-A53E-5A8FF88502F6}" xr6:coauthVersionLast="47" xr6:coauthVersionMax="47" xr10:uidLastSave="{6C9621E9-F7DE-4B91-9933-A6BD8C0C368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<sst xmlns="http://schemas.openxmlformats.org/spreadsheetml/2006/main" count="180286" uniqueCount="39127">
  <si>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</si>
  <si>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</si>
  <si>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</si>
  <si>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</si>
  <si>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</si>
  <si>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</si>
  <si>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</si>
  <si>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</si>
  <si>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</si>
  <si>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</si>
  <si>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</si>
  <si>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</si>
  <si>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</si>
  <si>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</si>
  <si>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</si>
  <si>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</si>
  <si>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</si>
  <si>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</si>
  <si>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</si>
  <si>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</si>
  <si>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</si>
  <si>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</si>
  <si>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</si>
  <si>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</si>
  <si>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</si>
  <si>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</si>
  <si>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</si>
  <si>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</si>
  <si>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</si>
  <si>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</si>
  <si>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</si>
  <si>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</si>
  <si>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</si>
  <si>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</si>
  <si>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</si>
  <si>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</si>
  <si>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</si>
  <si>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</si>
  <si>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</si>
  <si>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</si>
  <si>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</si>
  <si>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</si>
  <si>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</si>
  <si>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</si>
  <si>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</si>
  <si>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</si>
  <si>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</si>
  <si>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</si>
  <si>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</si>
  <si>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</si>
  <si>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</si>
  <si>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</si>
  <si>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</si>
  <si>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</si>
  <si>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</si>
  <si>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</si>
  <si>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</si>
  <si>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</si>
  <si>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</si>
  <si>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</si>
  <si>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</si>
  <si>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</si>
  <si>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</si>
  <si>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</si>
  <si>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</si>
  <si>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</si>
  <si>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</si>
  <si>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</si>
  <si>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</si>
  <si>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</si>
  <si>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</si>
  <si>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</si>
  <si>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</si>
  <si>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</si>
  <si>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</si>
  <si>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</si>
  <si>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</si>
  <si>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</si>
  <si>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</si>
  <si>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</si>
  <si>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</si>
  <si>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</si>
  <si>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</si>
  <si>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</si>
  <si>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</si>
  <si>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</si>
  <si>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</si>
  <si>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</si>
  <si>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</si>
  <si>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</si>
  <si>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</si>
  <si>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</si>
  <si>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</si>
  <si>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</si>
  <si>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</si>
  <si>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</si>
  <si>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</si>
  <si>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</si>
  <si>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</si>
  <si>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</si>
  <si>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</si>
  <si>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</si>
  <si>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</si>
  <si>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</si>
  <si>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</si>
  <si>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</si>
  <si>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</si>
  <si>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</si>
  <si>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</si>
  <si>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</si>
  <si>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</si>
  <si>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</si>
  <si>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</si>
  <si>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</si>
  <si>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</si>
  <si>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</si>
  <si>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</si>
  <si>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</si>
  <si>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</si>
  <si>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</si>
  <si>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</si>
  <si>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</si>
  <si>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</si>
  <si>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</si>
  <si>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</si>
  <si>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</si>
  <si>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</si>
  <si>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</si>
  <si>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</si>
  <si>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</si>
  <si>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</si>
  <si>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</si>
  <si>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</si>
  <si>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</si>
  <si>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</si>
  <si>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</si>
  <si>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</si>
  <si>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</si>
  <si>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</si>
  <si>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</si>
  <si>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</si>
  <si>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</si>
  <si>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</si>
  <si>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</si>
  <si>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</si>
  <si>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</si>
  <si>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</si>
  <si>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</si>
  <si>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</si>
  <si>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</si>
  <si>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</si>
  <si>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</si>
  <si>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</si>
  <si>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</si>
  <si>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</si>
  <si>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</si>
  <si>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</si>
  <si>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</si>
  <si>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</si>
  <si>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</si>
  <si>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</si>
  <si>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</si>
  <si>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</si>
  <si>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</si>
  <si>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</si>
  <si>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</si>
  <si>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</si>
  <si>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</si>
  <si>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</si>
  <si>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</si>
  <si>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</si>
  <si>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</si>
  <si>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</si>
  <si>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</si>
  <si>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</si>
  <si>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</si>
  <si>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</si>
  <si>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</si>
  <si>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</si>
  <si>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</si>
  <si>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</si>
  <si>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</si>
  <si>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</si>
  <si>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</si>
  <si>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</si>
  <si>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</si>
  <si>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</si>
  <si>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</si>
  <si>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</si>
  <si>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</si>
  <si>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</si>
  <si>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</si>
  <si>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</si>
  <si>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</si>
  <si>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</si>
  <si>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</si>
  <si>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</si>
  <si>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</si>
  <si>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</si>
  <si>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</si>
  <si>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</si>
  <si>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</si>
  <si>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</si>
  <si>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</si>
  <si>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</si>
  <si>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</si>
  <si>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</si>
  <si>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</si>
  <si>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</si>
  <si>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</si>
  <si>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</si>
  <si>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</si>
  <si>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</si>
  <si>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</si>
  <si>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</si>
  <si>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</si>
  <si>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</si>
  <si>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</si>
  <si>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</si>
  <si>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</si>
  <si>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</si>
  <si>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</si>
  <si>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</si>
  <si>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</si>
  <si>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</si>
  <si>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</si>
  <si>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</si>
  <si>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</si>
  <si>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</si>
  <si>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</si>
  <si>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</si>
  <si>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</si>
  <si>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</si>
  <si>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</si>
  <si>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</si>
  <si>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</si>
  <si>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</si>
  <si>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</si>
  <si>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</si>
  <si>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</si>
  <si>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</si>
  <si>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</si>
  <si>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</si>
  <si>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</si>
  <si>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</si>
  <si>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</si>
  <si>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</si>
  <si>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</si>
  <si>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</si>
  <si>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</si>
  <si>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</si>
  <si>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</si>
  <si>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</si>
  <si>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</si>
  <si>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</si>
  <si>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</si>
  <si>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</si>
  <si>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</si>
  <si>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</si>
  <si>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</si>
  <si>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</si>
  <si>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</si>
  <si>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</si>
  <si>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</si>
  <si>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</si>
  <si>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</si>
  <si>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</si>
  <si>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</si>
  <si>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</si>
  <si>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</si>
  <si>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</si>
  <si>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</si>
  <si>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</si>
  <si>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</si>
  <si>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</si>
  <si>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</si>
  <si>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</si>
  <si>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</si>
  <si>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</si>
  <si>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</si>
  <si>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</si>
  <si>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</si>
  <si>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</si>
  <si>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</si>
  <si>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</si>
  <si>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</si>
  <si>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</si>
  <si>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</si>
  <si>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</si>
  <si>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</si>
  <si>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</si>
  <si>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</si>
  <si>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</si>
  <si>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</si>
  <si>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</si>
  <si>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</si>
  <si>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</si>
  <si>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</si>
  <si>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</si>
  <si>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</si>
  <si>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</si>
  <si>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</si>
  <si>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</si>
  <si>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</si>
  <si>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</si>
  <si>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</si>
  <si>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</si>
  <si>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</si>
  <si>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</si>
  <si>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</si>
  <si>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</si>
  <si>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</si>
  <si>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</si>
  <si>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</si>
  <si>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</si>
  <si>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</si>
  <si>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</si>
  <si>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</si>
  <si>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</si>
  <si>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</si>
  <si>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</si>
  <si>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</si>
  <si>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</si>
  <si>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</si>
  <si>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</si>
  <si>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</si>
  <si>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</si>
  <si>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</si>
  <si>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</si>
  <si>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</si>
  <si>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</si>
  <si>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</si>
  <si>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</si>
  <si>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</si>
  <si>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</si>
  <si>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</si>
  <si>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</si>
  <si>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</si>
  <si>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</si>
  <si>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</si>
  <si>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</si>
  <si>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</si>
  <si>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</si>
  <si>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</si>
  <si>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</si>
  <si>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</si>
  <si>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</si>
  <si>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</si>
  <si>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</si>
  <si>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</si>
  <si>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</si>
  <si>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</si>
  <si>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</si>
  <si>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</si>
  <si>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</si>
  <si>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</si>
  <si>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</si>
  <si>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</si>
  <si>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</si>
  <si>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</si>
  <si>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</si>
  <si>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</si>
  <si>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</si>
  <si>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</si>
  <si>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</si>
  <si>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</si>
  <si>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</si>
  <si>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</si>
  <si>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</si>
  <si>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</si>
  <si>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</si>
  <si>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</si>
  <si>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</si>
  <si>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</si>
  <si>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</si>
  <si>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</si>
  <si>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</si>
  <si>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</si>
  <si>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</si>
  <si>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</si>
  <si>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</si>
  <si>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</si>
  <si>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</si>
  <si>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</si>
  <si>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</si>
  <si>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</si>
  <si>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</si>
  <si>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</si>
  <si>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</si>
  <si>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</si>
  <si>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</si>
  <si>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</si>
  <si>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</si>
  <si>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</si>
  <si>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</si>
  <si>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</si>
  <si>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</si>
  <si>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</si>
  <si>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</si>
  <si>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</si>
  <si>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</si>
  <si>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</si>
  <si>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</si>
  <si>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</si>
  <si>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</si>
  <si>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</si>
  <si>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</si>
  <si>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</si>
  <si>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</si>
  <si>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</si>
  <si>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</si>
  <si>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</si>
  <si>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</si>
  <si>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</si>
  <si>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</si>
  <si>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</si>
  <si>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</si>
  <si>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</si>
  <si>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</si>
  <si>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</si>
  <si>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</si>
  <si>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</si>
  <si>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</si>
  <si>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</si>
  <si>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</si>
  <si>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</si>
  <si>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</si>
  <si>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</si>
  <si>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</si>
  <si>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</si>
  <si>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</si>
  <si>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</si>
  <si>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</si>
  <si>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</si>
  <si>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</si>
  <si>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</si>
  <si>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</si>
  <si>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</si>
  <si>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</si>
  <si>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</si>
  <si>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</si>
  <si>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</si>
  <si>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</si>
  <si>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</si>
  <si>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</si>
  <si>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</si>
  <si>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</si>
  <si>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</si>
  <si>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</si>
  <si>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</si>
  <si>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</si>
  <si>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</si>
  <si>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</si>
  <si>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</si>
  <si>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</si>
  <si>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</si>
  <si>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</si>
  <si>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</si>
  <si>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</si>
  <si>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</si>
  <si>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</si>
  <si>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</si>
  <si>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</si>
  <si>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</si>
  <si>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</si>
  <si>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</si>
  <si>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</si>
  <si>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</si>
  <si>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</si>
  <si>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</si>
  <si>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</si>
  <si>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</si>
  <si>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</si>
  <si>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</si>
  <si>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</si>
  <si>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</si>
  <si>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</si>
  <si>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</si>
  <si>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</si>
  <si>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</si>
  <si>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</si>
  <si>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</si>
  <si>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</si>
  <si>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</si>
  <si>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</si>
  <si>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</si>
  <si>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</si>
  <si>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</si>
  <si>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</si>
  <si>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</si>
  <si>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</si>
  <si>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</si>
  <si>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</si>
  <si>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</si>
  <si>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</si>
  <si>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</si>
  <si>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</si>
  <si>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</si>
  <si>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</si>
  <si>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</si>
  <si>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</si>
  <si>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</si>
  <si>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</si>
  <si>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</si>
  <si>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</si>
  <si>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</si>
  <si>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</si>
  <si>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</si>
  <si>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</si>
  <si>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</si>
  <si>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</si>
  <si>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</si>
  <si>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</si>
  <si>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</si>
  <si>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</si>
  <si>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</si>
  <si>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</si>
  <si>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</si>
  <si>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</si>
  <si>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</si>
  <si>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</si>
  <si>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</si>
  <si>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</si>
  <si>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</si>
  <si>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</si>
  <si>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</si>
  <si>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</si>
  <si>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</si>
  <si>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</si>
  <si>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</si>
  <si>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</si>
  <si>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</si>
  <si>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</si>
  <si>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</si>
  <si>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</si>
  <si>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</si>
  <si>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</si>
  <si>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</si>
  <si>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</si>
  <si>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</si>
  <si>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</si>
  <si>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</si>
  <si>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</si>
  <si>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</si>
  <si>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</si>
  <si>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</si>
  <si>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</si>
  <si>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</si>
  <si>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</si>
  <si>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</si>
  <si>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</si>
  <si>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</si>
  <si>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</si>
  <si>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</si>
  <si>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</si>
  <si>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</si>
  <si>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</si>
  <si>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</si>
  <si>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</si>
  <si>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</si>
  <si>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</si>
  <si>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</si>
  <si>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</si>
  <si>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</si>
  <si>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</si>
  <si>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</si>
  <si>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</si>
  <si>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</si>
  <si>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</si>
  <si>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</si>
  <si>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</si>
  <si>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</si>
  <si>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</si>
  <si>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</si>
  <si>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</si>
  <si>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</si>
  <si>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</si>
  <si>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</si>
  <si>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</si>
  <si>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</si>
  <si>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</si>
  <si>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</si>
  <si>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</si>
  <si>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</si>
  <si>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</si>
  <si>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</si>
  <si>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</si>
  <si>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</si>
  <si>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</si>
  <si>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</si>
  <si>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</si>
  <si>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</si>
  <si>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</si>
  <si>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</si>
  <si>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</si>
  <si>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</si>
  <si>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</si>
  <si>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</si>
  <si>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</si>
  <si>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</si>
  <si>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</si>
  <si>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</si>
  <si>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</si>
  <si>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</si>
  <si>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</si>
  <si>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</si>
  <si>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</si>
  <si>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</si>
  <si>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</si>
  <si>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</si>
  <si>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</si>
  <si>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</si>
  <si>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</si>
  <si>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</si>
  <si>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</si>
  <si>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</si>
  <si>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</si>
  <si>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</si>
  <si>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</si>
  <si>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</si>
  <si>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</si>
  <si>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</si>
  <si>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</si>
  <si>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</si>
  <si>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</si>
  <si>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</si>
  <si>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</si>
  <si>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</si>
  <si>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</si>
  <si>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</si>
  <si>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</si>
  <si>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</si>
  <si>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</si>
  <si>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</si>
  <si>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</si>
  <si>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</si>
  <si>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</si>
  <si>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</si>
  <si>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</si>
  <si>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</si>
  <si>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</si>
  <si>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</si>
  <si>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</si>
  <si>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</si>
  <si>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</si>
  <si>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</si>
  <si>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</si>
  <si>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</si>
  <si>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</si>
  <si>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</si>
  <si>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</si>
  <si>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</si>
  <si>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</si>
  <si>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</si>
  <si>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</si>
  <si>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</si>
  <si>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</si>
  <si>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</si>
  <si>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</si>
  <si>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</si>
  <si>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</si>
  <si>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</si>
  <si>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</si>
  <si>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</si>
  <si>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</si>
  <si>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</si>
  <si>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</si>
  <si>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</si>
  <si>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</si>
  <si>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</si>
  <si>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</si>
  <si>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</si>
  <si>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</si>
  <si>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</si>
  <si>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</si>
  <si>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</si>
  <si>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</si>
  <si>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</si>
  <si>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</si>
  <si>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</si>
  <si>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</si>
  <si>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</si>
  <si>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</si>
  <si>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</si>
  <si>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</si>
  <si>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</si>
  <si>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</si>
  <si>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</si>
  <si>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</si>
  <si>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</si>
  <si>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</si>
  <si>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</si>
  <si>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</si>
  <si>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</si>
  <si>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</si>
  <si>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</si>
  <si>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</si>
  <si>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</si>
  <si>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</si>
  <si>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</si>
  <si>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</si>
  <si>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</si>
  <si>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</si>
  <si>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</si>
  <si>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</si>
  <si>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</si>
  <si>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</si>
  <si>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</si>
  <si>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</si>
  <si>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</si>
  <si>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</si>
  <si>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</si>
  <si>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</si>
  <si>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</si>
  <si>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</si>
  <si>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</si>
  <si>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</si>
  <si>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</si>
  <si>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</si>
  <si>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</si>
  <si>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</si>
  <si>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</si>
  <si>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</si>
  <si>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</si>
  <si>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</si>
  <si>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</si>
  <si>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</si>
  <si>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</si>
  <si>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</si>
  <si>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</si>
  <si>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</si>
  <si>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</si>
  <si>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</si>
  <si>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</si>
  <si>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</si>
  <si>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</si>
  <si>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</si>
  <si>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</si>
  <si>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</si>
  <si>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</si>
  <si>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</si>
  <si>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</si>
  <si>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</si>
  <si>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</si>
  <si>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</si>
  <si>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</si>
  <si>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</si>
  <si>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</si>
  <si>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</si>
  <si>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</si>
  <si>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</si>
  <si>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</si>
  <si>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</si>
  <si>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</si>
  <si>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</si>
  <si>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</si>
  <si>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</si>
  <si>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</si>
  <si>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</si>
  <si>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</si>
  <si>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</si>
  <si>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</si>
  <si>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</si>
  <si>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</si>
  <si>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</si>
  <si>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</si>
  <si>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</si>
  <si>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</si>
  <si>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</si>
  <si>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</si>
  <si>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</si>
  <si>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</si>
  <si>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</si>
  <si>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</si>
  <si>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</si>
  <si>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</si>
  <si>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</si>
  <si>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</si>
  <si>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</si>
  <si>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</si>
  <si>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</si>
  <si>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</si>
  <si>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</si>
  <si>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</si>
  <si>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</si>
  <si>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</si>
  <si>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</si>
  <si>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</si>
  <si>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</si>
  <si>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</si>
  <si>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</si>
  <si>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</si>
  <si>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</si>
  <si>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</si>
  <si>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</si>
  <si>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</si>
  <si>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</si>
  <si>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</si>
  <si>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</si>
  <si>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</si>
  <si>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</si>
  <si>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</si>
  <si>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</si>
  <si>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</si>
  <si>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</si>
  <si>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</si>
  <si>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</si>
  <si>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</si>
  <si>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</si>
  <si>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</si>
  <si>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</si>
  <si>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</si>
  <si>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</si>
  <si>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</si>
  <si>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</si>
  <si>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</si>
  <si>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</si>
  <si>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</si>
  <si>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</si>
  <si>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</si>
  <si>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</si>
  <si>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</si>
  <si>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</si>
  <si>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</si>
  <si>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</si>
  <si>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</si>
  <si>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</si>
  <si>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</si>
  <si>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</si>
  <si>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</si>
  <si>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</si>
  <si>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</si>
  <si>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</si>
  <si>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</si>
  <si>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</si>
  <si>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</si>
  <si>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</si>
  <si>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</si>
  <si>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</si>
  <si>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</si>
  <si>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</si>
  <si>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</si>
  <si>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</si>
  <si>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</si>
  <si>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</si>
  <si>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</si>
  <si>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</si>
  <si>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</si>
  <si>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</si>
  <si>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</si>
  <si>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</si>
  <si>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</si>
  <si>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</si>
  <si>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</si>
  <si>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</si>
  <si>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</si>
  <si>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</si>
  <si>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</si>
  <si>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</si>
  <si>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</si>
  <si>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</si>
  <si>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</si>
  <si>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</si>
  <si>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</si>
  <si>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</si>
  <si>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</si>
  <si>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</si>
  <si>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</si>
  <si>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</si>
  <si>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</si>
  <si>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</si>
  <si>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</si>
  <si>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</si>
  <si>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</si>
  <si>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</si>
  <si>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</si>
  <si>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</si>
  <si>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</si>
  <si>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</si>
  <si>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</si>
  <si>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</si>
  <si>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</si>
  <si>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</si>
  <si>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</si>
  <si>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</si>
  <si>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</si>
  <si>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</si>
  <si>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</si>
  <si>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</si>
  <si>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</si>
  <si>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</si>
  <si>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</si>
  <si>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</si>
  <si>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</si>
  <si>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</si>
  <si>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</si>
  <si>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</si>
  <si>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</si>
  <si>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</si>
  <si>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</si>
  <si>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</si>
  <si>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</si>
  <si>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</si>
  <si>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</si>
  <si>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</si>
  <si>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</si>
  <si>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</si>
  <si>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</si>
  <si>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</si>
  <si>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</si>
  <si>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</si>
  <si>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</si>
  <si>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</si>
  <si>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</si>
  <si>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</si>
  <si>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</si>
  <si>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</si>
  <si>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</si>
  <si>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</si>
  <si>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</si>
  <si>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</si>
  <si>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</si>
  <si>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</si>
  <si>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</si>
  <si>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</si>
  <si>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</si>
  <si>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</si>
  <si>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</si>
  <si>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</si>
  <si>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</si>
  <si>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</si>
  <si>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</si>
  <si>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</si>
  <si>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</si>
  <si>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</si>
  <si>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</si>
  <si>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</si>
  <si>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</si>
  <si>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</si>
  <si>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</si>
  <si>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</si>
  <si>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</si>
  <si>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</si>
  <si>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</si>
  <si>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</si>
  <si>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</si>
  <si>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</si>
  <si>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</si>
  <si>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</si>
  <si>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</si>
  <si>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</si>
  <si>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</si>
  <si>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</si>
  <si>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</si>
  <si>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</si>
  <si>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</si>
  <si>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</si>
  <si>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</si>
  <si>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</si>
  <si>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</si>
  <si>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</si>
  <si>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</si>
  <si>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</si>
  <si>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</si>
  <si>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</si>
  <si>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</si>
  <si>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</si>
  <si>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</si>
  <si>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</si>
  <si>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</si>
  <si>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</si>
  <si>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</si>
  <si>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</si>
  <si>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</si>
  <si>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</si>
  <si>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</si>
  <si>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</si>
  <si>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</si>
  <si>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</si>
  <si>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</si>
  <si>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</si>
  <si>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</si>
  <si>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</si>
  <si>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</si>
  <si>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</si>
  <si>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</si>
  <si>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</si>
  <si>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</si>
  <si>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</si>
  <si>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</si>
  <si>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</si>
  <si>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</si>
  <si>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</si>
  <si>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</si>
  <si>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</si>
  <si>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</si>
  <si>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</si>
  <si>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</si>
  <si>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</si>
  <si>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</si>
  <si>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</si>
  <si>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</si>
  <si>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</si>
  <si>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</si>
  <si>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</si>
  <si>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</si>
  <si>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</si>
  <si>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</si>
  <si>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</si>
  <si>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</si>
  <si>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</si>
  <si>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</si>
  <si>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</si>
  <si>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</si>
  <si>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</si>
  <si>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</si>
  <si>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</si>
  <si>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</si>
  <si>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</si>
  <si>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</si>
  <si>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</si>
  <si>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</si>
  <si>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</si>
  <si>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</si>
  <si>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</si>
  <si>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</si>
  <si>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</si>
  <si>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</si>
  <si>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</si>
  <si>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</si>
  <si>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</si>
  <si>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</si>
  <si>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</si>
  <si>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</si>
  <si>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</si>
  <si>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</si>
  <si>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</si>
  <si>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</si>
  <si>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</si>
  <si>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</si>
  <si>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</si>
  <si>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</si>
  <si>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</si>
  <si>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</si>
  <si>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</si>
  <si>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</si>
  <si>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</si>
  <si>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</si>
  <si>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</si>
  <si>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</si>
  <si>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</si>
  <si>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</si>
  <si>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</si>
  <si>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</si>
  <si>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</si>
  <si>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</si>
  <si>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</si>
  <si>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</si>
  <si>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</si>
  <si>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</si>
  <si>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</si>
  <si>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</si>
  <si>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</si>
  <si>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</si>
  <si>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</si>
  <si>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</si>
  <si>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</si>
  <si>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</si>
  <si>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</si>
  <si>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</si>
  <si>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</si>
  <si>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</si>
  <si>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</si>
  <si>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</si>
  <si>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</si>
  <si>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</si>
  <si>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</si>
  <si>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</si>
  <si>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</si>
  <si>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</si>
  <si>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</si>
  <si>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</si>
  <si>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</si>
  <si>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</si>
  <si>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</si>
  <si>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</si>
  <si>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</si>
  <si>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</si>
  <si>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</si>
  <si>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</si>
  <si>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</si>
  <si>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</si>
  <si>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</si>
  <si>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</si>
  <si>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</si>
  <si>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</si>
  <si>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</si>
  <si>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</si>
  <si>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</si>
  <si>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</si>
  <si>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</si>
  <si>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</si>
  <si>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</si>
  <si>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</si>
  <si>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</si>
  <si>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</si>
  <si>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</si>
  <si>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</si>
  <si>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</si>
  <si>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</si>
  <si>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</si>
  <si>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</si>
  <si>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</si>
  <si>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</si>
  <si>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</si>
  <si>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</si>
  <si>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</si>
  <si>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</si>
  <si>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</si>
  <si>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</si>
  <si>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</si>
  <si>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</si>
  <si>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</si>
  <si>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</si>
  <si>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</si>
  <si>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</si>
  <si>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</si>
  <si>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</si>
  <si>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</si>
  <si>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</si>
  <si>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</si>
  <si>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</si>
  <si>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</si>
  <si>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</si>
  <si>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</si>
  <si>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</si>
  <si>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</si>
  <si>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</si>
  <si>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</si>
  <si>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</si>
  <si>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</si>
  <si>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</si>
  <si>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</si>
  <si>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</si>
  <si>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</si>
  <si>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</si>
  <si>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</si>
  <si>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</si>
  <si>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</si>
  <si>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</si>
  <si>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</si>
  <si>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</si>
  <si>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</si>
  <si>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</si>
  <si>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</si>
  <si>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</si>
  <si>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</si>
  <si>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</si>
  <si>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</si>
  <si>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</si>
  <si>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</si>
  <si>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</si>
  <si>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</si>
  <si>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</si>
  <si>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</si>
  <si>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</si>
  <si>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</si>
  <si>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</si>
  <si>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</si>
  <si>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</si>
  <si>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</si>
  <si>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</si>
  <si>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</si>
  <si>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</si>
  <si>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</si>
  <si>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</si>
  <si>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</si>
  <si>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</si>
  <si>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</si>
  <si>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</si>
  <si>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</si>
  <si>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</si>
  <si>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</si>
  <si>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</si>
  <si>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</si>
  <si>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</si>
  <si>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</si>
  <si>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</si>
  <si>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</si>
  <si>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</si>
  <si>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</si>
  <si>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</si>
  <si>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</si>
  <si>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</si>
  <si>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</si>
  <si>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</si>
  <si>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</si>
  <si>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</si>
  <si>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</si>
  <si>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</si>
  <si>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</si>
  <si>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</si>
  <si>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</si>
  <si>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</si>
  <si>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</si>
  <si>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</si>
  <si>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</si>
  <si>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</si>
  <si>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</si>
  <si>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</si>
  <si>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</si>
  <si>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</si>
  <si>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</si>
  <si>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</si>
  <si>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</si>
  <si>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</si>
  <si>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</si>
  <si>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</si>
  <si>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</si>
  <si>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</si>
  <si>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</si>
  <si>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</si>
  <si>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</si>
  <si>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</si>
  <si>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</si>
  <si>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</si>
  <si>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</si>
  <si>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</si>
  <si>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</si>
  <si>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</si>
  <si>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</si>
  <si>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</si>
  <si>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</si>
  <si>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</si>
  <si>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</si>
  <si>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</si>
  <si>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</si>
  <si>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</si>
  <si>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</si>
  <si>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</si>
  <si>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</si>
  <si>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</si>
  <si>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</si>
  <si>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</si>
  <si>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</si>
  <si>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</si>
  <si>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</si>
  <si>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</si>
  <si>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</si>
  <si>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</si>
  <si>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</si>
  <si>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</si>
  <si>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</si>
  <si>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</si>
  <si>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</si>
  <si>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</si>
  <si>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</si>
  <si>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</si>
  <si>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</si>
  <si>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</si>
  <si>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</si>
  <si>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</si>
  <si>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</si>
  <si>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</si>
  <si>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</si>
  <si>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</si>
  <si>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</si>
  <si>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</si>
  <si>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</si>
  <si>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</si>
  <si>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</si>
  <si>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</si>
  <si>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</si>
  <si>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</si>
  <si>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</si>
  <si>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</si>
  <si>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</si>
  <si>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</si>
  <si>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</si>
  <si>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</si>
  <si>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</si>
  <si>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</si>
  <si>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</si>
  <si>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</si>
  <si>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</si>
  <si>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</si>
  <si>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</si>
  <si>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</si>
  <si>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</si>
  <si>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</si>
  <si>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</si>
  <si>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</si>
  <si>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</si>
  <si>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</si>
  <si>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</si>
  <si>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</si>
  <si>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</si>
  <si>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</si>
  <si>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</si>
  <si>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</si>
  <si>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</si>
  <si>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</si>
  <si>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</si>
  <si>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</si>
  <si>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</si>
  <si>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</si>
  <si>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</si>
  <si>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</si>
  <si>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</si>
  <si>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</si>
  <si>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</si>
  <si>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</si>
  <si>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</si>
  <si>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</si>
  <si>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</si>
  <si>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</si>
  <si>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</si>
  <si>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</si>
  <si>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</si>
  <si>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</si>
  <si>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</si>
  <si>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</si>
  <si>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</si>
  <si>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</si>
  <si>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</si>
  <si>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</si>
  <si>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</si>
  <si>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</si>
  <si>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</si>
  <si>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</si>
  <si>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</si>
  <si>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</si>
  <si>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</si>
  <si>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</si>
  <si>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</si>
  <si>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</si>
  <si>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</si>
  <si>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</si>
  <si>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</si>
  <si>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</si>
  <si>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</si>
  <si>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</si>
  <si>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</si>
  <si>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</si>
  <si>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</si>
  <si>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</si>
  <si>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</si>
  <si>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</si>
  <si>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</si>
  <si>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</si>
  <si>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</si>
  <si>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</si>
  <si>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</si>
  <si>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</si>
  <si>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</si>
  <si>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</si>
  <si>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</si>
  <si>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</si>
  <si>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</si>
  <si>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</si>
  <si>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</si>
  <si>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</si>
  <si>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</si>
  <si>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</si>
  <si>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</si>
  <si>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</si>
  <si>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</si>
  <si>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</si>
  <si>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</si>
  <si>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</si>
  <si>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</si>
  <si>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</si>
  <si>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</si>
  <si>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</si>
  <si>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</si>
  <si>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</si>
  <si>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</si>
  <si>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</si>
  <si>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</si>
  <si>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</si>
  <si>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</si>
  <si>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</si>
  <si>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</si>
  <si>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</si>
  <si>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</si>
  <si>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</si>
  <si>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</si>
  <si>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</si>
  <si>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</si>
  <si>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</si>
  <si>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</si>
  <si>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</si>
  <si>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</si>
  <si>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</si>
  <si>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</si>
  <si>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</si>
  <si>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</si>
  <si>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</si>
  <si>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</si>
  <si>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</si>
  <si>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</si>
  <si>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</si>
  <si>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</si>
  <si>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</si>
  <si>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</si>
  <si>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</si>
  <si>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</si>
  <si>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</si>
  <si>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</si>
  <si>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</si>
  <si>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</si>
  <si>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</si>
  <si>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</si>
  <si>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</si>
  <si>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</si>
  <si>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</si>
  <si>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</si>
  <si>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</si>
  <si>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</si>
  <si>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</si>
  <si>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</si>
  <si>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</si>
  <si>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</si>
  <si>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</si>
  <si>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</si>
  <si>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</si>
  <si>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</si>
  <si>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</si>
  <si>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</si>
  <si>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</si>
  <si>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</si>
  <si>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</si>
  <si>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</si>
  <si>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</si>
  <si>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</si>
  <si>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</si>
  <si>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</si>
  <si>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</si>
  <si>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</si>
  <si>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</si>
  <si>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</si>
  <si>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</si>
  <si>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</si>
  <si>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</si>
  <si>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</si>
  <si>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</si>
  <si>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</si>
  <si>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</si>
  <si>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</si>
  <si>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</si>
  <si>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</si>
  <si>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</si>
  <si>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</si>
  <si>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</si>
  <si>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</si>
  <si>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</si>
  <si>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</si>
  <si>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</si>
  <si>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</si>
  <si>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</si>
  <si>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</si>
  <si>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</si>
  <si>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</si>
  <si>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</si>
  <si>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</si>
  <si>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</si>
  <si>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</si>
  <si>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</si>
  <si>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</si>
  <si>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</si>
  <si>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</si>
  <si>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</si>
  <si>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</si>
  <si>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</si>
  <si>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</si>
  <si>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</si>
  <si>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</si>
  <si>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</si>
  <si>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</si>
  <si>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</si>
  <si>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</si>
  <si>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</si>
  <si>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</si>
  <si>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</si>
  <si>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</si>
  <si>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</si>
  <si>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</si>
  <si>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</si>
  <si>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</si>
  <si>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</si>
  <si>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</si>
  <si>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</si>
  <si>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</si>
  <si>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</si>
  <si>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</si>
  <si>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</si>
  <si>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</si>
  <si>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</si>
  <si>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</si>
  <si>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</si>
  <si>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</si>
  <si>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</si>
  <si>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</si>
  <si>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</si>
  <si>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</si>
  <si>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</si>
  <si>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</si>
  <si>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</si>
  <si>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</si>
  <si>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</si>
  <si>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</si>
  <si>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</si>
  <si>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</si>
  <si>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</si>
  <si>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</si>
  <si>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</si>
  <si>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</si>
  <si>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</si>
  <si>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</si>
  <si>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</si>
  <si>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</si>
  <si>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</si>
  <si>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</si>
  <si>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</si>
  <si>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</si>
  <si>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</si>
  <si>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</si>
  <si>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</si>
  <si>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</si>
  <si>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</si>
  <si>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</si>
  <si>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</si>
  <si>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</si>
  <si>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</si>
  <si>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</si>
  <si>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</si>
  <si>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</si>
  <si>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</si>
  <si>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</si>
  <si>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</si>
  <si>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</si>
  <si>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</si>
  <si>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</si>
  <si>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</si>
  <si>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</si>
  <si>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</si>
  <si>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</si>
  <si>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</si>
  <si>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</si>
  <si>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</si>
  <si>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</si>
  <si>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</si>
  <si>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</si>
  <si>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</si>
  <si>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</si>
  <si>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</si>
  <si>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</si>
  <si>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</si>
  <si>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</si>
  <si>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</si>
  <si>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</si>
  <si>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</si>
  <si>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</si>
  <si>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</si>
  <si>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</si>
  <si>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</si>
  <si>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</si>
  <si>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</si>
  <si>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</si>
  <si>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</si>
  <si>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</si>
  <si>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</si>
  <si>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</si>
  <si>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</si>
  <si>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</si>
  <si>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</si>
  <si>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</si>
  <si>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</si>
  <si>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</si>
  <si>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</si>
  <si>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</si>
  <si>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</si>
  <si>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</si>
  <si>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</si>
  <si>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</si>
  <si>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</si>
  <si>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</si>
  <si>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</si>
  <si>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</si>
  <si>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</si>
  <si>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</si>
  <si>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</si>
  <si>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</si>
  <si>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</si>
  <si>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</si>
  <si>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</si>
  <si>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</si>
  <si>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</si>
  <si>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</si>
  <si>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</si>
  <si>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</si>
  <si>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</si>
  <si>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</si>
  <si>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</si>
  <si>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</si>
  <si>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</si>
  <si>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</si>
  <si>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</si>
  <si>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</si>
  <si>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</si>
  <si>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</si>
  <si>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</si>
  <si>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</si>
  <si>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</si>
  <si>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</si>
  <si>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</si>
  <si>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</si>
  <si>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</si>
  <si>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</si>
  <si>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</si>
  <si>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</si>
  <si>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</si>
  <si>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</si>
  <si>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</si>
  <si>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</si>
  <si>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</si>
  <si>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</si>
  <si>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</si>
  <si>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</si>
  <si>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</si>
  <si>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</si>
  <si>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</si>
  <si>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</si>
  <si>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</si>
  <si>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</si>
  <si>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</si>
  <si>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</si>
  <si>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</si>
  <si>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</si>
  <si>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</si>
  <si>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</si>
  <si>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</si>
  <si>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</si>
  <si>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</si>
  <si>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</si>
  <si>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</si>
  <si>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</si>
  <si>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</si>
  <si>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</si>
  <si>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</si>
  <si>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</si>
  <si>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</si>
  <si>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</si>
  <si>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</si>
  <si>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</si>
  <si>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</si>
  <si>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</si>
  <si>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</si>
  <si>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</si>
  <si>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</si>
  <si>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</si>
  <si>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</si>
  <si>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</si>
  <si>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</si>
  <si>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</si>
  <si>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</si>
  <si>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</si>
  <si>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</si>
  <si>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</si>
  <si>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</si>
  <si>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</si>
  <si>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</si>
  <si>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</si>
  <si>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</si>
  <si>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</si>
  <si>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</si>
  <si>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</si>
  <si>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</si>
  <si>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</si>
  <si>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</si>
  <si>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</si>
  <si>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</si>
  <si>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</si>
  <si>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</si>
  <si>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</si>
  <si>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</si>
  <si>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</si>
  <si>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</si>
  <si>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</si>
  <si>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</si>
  <si>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</si>
  <si>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</si>
  <si>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</si>
  <si>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</si>
  <si>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</si>
  <si>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</si>
  <si>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</si>
  <si>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</si>
  <si>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</si>
  <si>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</si>
  <si>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</si>
  <si>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</si>
  <si>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</si>
  <si>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</si>
  <si>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</si>
  <si>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</si>
  <si>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</si>
  <si>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</si>
  <si>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</si>
  <si>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</si>
  <si>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</si>
  <si>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</si>
  <si>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</si>
  <si>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</si>
  <si>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</si>
  <si>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</si>
  <si>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</si>
  <si>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</si>
  <si>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</si>
  <si>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</si>
  <si>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</si>
  <si>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</si>
  <si>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</si>
  <si>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</si>
  <si>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</si>
  <si>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</si>
  <si>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</si>
  <si>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</si>
  <si>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</si>
  <si>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</si>
  <si>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</si>
  <si>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</si>
  <si>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</si>
  <si>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</si>
  <si>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</si>
  <si>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</si>
  <si>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</si>
  <si>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</si>
  <si>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</si>
  <si>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</si>
  <si>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</si>
  <si>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</si>
  <si>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</si>
  <si>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</si>
  <si>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</si>
  <si>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</si>
  <si>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</si>
  <si>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</si>
  <si>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</si>
  <si>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</si>
  <si>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</si>
  <si>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</si>
  <si>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</si>
  <si>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</si>
  <si>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</si>
  <si>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</si>
  <si>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</si>
  <si>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</si>
  <si>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</si>
  <si>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</si>
  <si>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</si>
  <si>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</si>
  <si>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</si>
  <si>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</si>
  <si>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</si>
  <si>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</si>
  <si>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</si>
  <si>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</si>
  <si>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</si>
  <si>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</si>
  <si>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</si>
  <si>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</si>
  <si>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</si>
  <si>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</si>
  <si>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</si>
  <si>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</si>
  <si>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</si>
  <si>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</si>
  <si>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</si>
  <si>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</si>
  <si>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</si>
  <si>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</si>
  <si>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</si>
  <si>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</si>
  <si>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</si>
  <si>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</si>
  <si>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</si>
  <si>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</si>
  <si>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</si>
  <si>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</si>
  <si>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</si>
  <si>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</si>
  <si>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</si>
  <si>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</si>
  <si>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</si>
  <si>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</si>
  <si>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</si>
  <si>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</si>
  <si>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</si>
  <si>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</si>
  <si>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</si>
  <si>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</si>
  <si>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</si>
  <si>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</si>
  <si>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</si>
  <si>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</si>
  <si>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</si>
  <si>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</si>
  <si>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</si>
  <si>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</si>
  <si>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</si>
  <si>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</si>
  <si>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</si>
  <si>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</si>
  <si>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</si>
  <si>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</si>
  <si>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</si>
  <si>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</si>
  <si>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</si>
  <si>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</si>
  <si>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</si>
  <si>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</si>
  <si>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</si>
  <si>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</si>
  <si>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</si>
  <si>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</si>
  <si>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</si>
  <si>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</si>
  <si>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</si>
  <si>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</si>
  <si>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</si>
  <si>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</si>
  <si>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</si>
  <si>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</si>
  <si>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</si>
  <si>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</si>
  <si>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</si>
  <si>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</si>
  <si>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</si>
  <si>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</si>
  <si>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</si>
  <si>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</si>
  <si>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</si>
  <si>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</si>
  <si>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</si>
  <si>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</si>
  <si>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</si>
  <si>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</si>
  <si>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</si>
  <si>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</si>
  <si>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</si>
  <si>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</si>
  <si>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</si>
  <si>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</si>
  <si>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</si>
  <si>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</si>
  <si>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</si>
  <si>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</si>
  <si>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</si>
  <si>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</si>
  <si>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</si>
  <si>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</si>
  <si>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</si>
  <si>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</si>
  <si>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</si>
  <si>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</si>
  <si>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</si>
  <si>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</si>
  <si>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</si>
  <si>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</si>
  <si>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</si>
  <si>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</si>
  <si>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</si>
  <si>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</si>
  <si>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</si>
  <si>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</si>
  <si>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</si>
  <si>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</si>
  <si>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</si>
  <si>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</si>
  <si>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</si>
  <si>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</si>
  <si>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</si>
  <si>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</si>
  <si>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</si>
  <si>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</si>
  <si>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</si>
  <si>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</si>
  <si>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</si>
  <si>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</si>
  <si>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</si>
  <si>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</si>
  <si>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</si>
  <si>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</si>
  <si>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</si>
  <si>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</si>
  <si>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</si>
  <si>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</si>
  <si>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</si>
  <si>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</si>
  <si>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</si>
  <si>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</si>
  <si>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</si>
  <si>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</si>
  <si>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</si>
  <si>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</si>
  <si>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</si>
  <si>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</si>
  <si>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</si>
  <si>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</si>
  <si>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</si>
  <si>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</si>
  <si>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</si>
  <si>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</si>
  <si>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</si>
  <si>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</si>
  <si>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</si>
  <si>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</si>
  <si>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</si>
  <si>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</si>
  <si>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</si>
  <si>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</si>
  <si>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</si>
  <si>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</si>
  <si>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</si>
  <si>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</si>
  <si>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</si>
  <si>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</si>
  <si>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</si>
  <si>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</si>
  <si>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</si>
  <si>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</si>
  <si>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</si>
  <si>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</si>
  <si>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</si>
  <si>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</si>
  <si>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</si>
  <si>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</si>
  <si>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</si>
  <si>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</si>
  <si>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</si>
  <si>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</si>
  <si>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</si>
  <si>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</si>
  <si>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</si>
  <si>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</si>
  <si>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</si>
  <si>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</si>
  <si>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</si>
  <si>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</si>
  <si>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</si>
  <si>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</si>
  <si>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</si>
  <si>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</si>
  <si>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</si>
  <si>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</si>
  <si>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</si>
  <si>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</si>
  <si>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</si>
  <si>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</si>
  <si>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</si>
  <si>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</si>
  <si>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</si>
  <si>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</si>
  <si>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</si>
  <si>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</si>
  <si>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</si>
  <si>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</si>
  <si>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</si>
  <si>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</si>
  <si>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</si>
  <si>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</si>
  <si>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</si>
  <si>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</si>
  <si>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</si>
  <si>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</si>
  <si>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</si>
  <si>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</si>
  <si>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</si>
  <si>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</si>
  <si>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</si>
  <si>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</si>
  <si>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</si>
  <si>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</si>
  <si>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</si>
  <si>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</si>
  <si>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</si>
  <si>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</si>
  <si>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</si>
  <si>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</si>
  <si>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</si>
  <si>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</si>
  <si>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</si>
  <si>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</si>
  <si>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</si>
  <si>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</si>
  <si>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</si>
  <si>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</si>
  <si>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</si>
  <si>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</si>
  <si>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</si>
  <si>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</si>
  <si>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</si>
  <si>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</si>
  <si>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</si>
  <si>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</si>
  <si>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</si>
  <si>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</si>
  <si>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</si>
  <si>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</si>
  <si>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</si>
  <si>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</si>
  <si>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</si>
  <si>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</si>
  <si>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</si>
  <si>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</si>
  <si>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</si>
  <si>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</si>
  <si>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</si>
  <si>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</si>
  <si>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</si>
  <si>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</si>
  <si>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</si>
  <si>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</si>
  <si>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</si>
  <si>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</si>
  <si>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</si>
  <si>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</si>
  <si>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</si>
  <si>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</si>
  <si>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</si>
  <si>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</si>
  <si>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</si>
  <si>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</si>
  <si>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</si>
  <si>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</si>
  <si>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</si>
  <si>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</si>
  <si>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</si>
  <si>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</si>
  <si>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</si>
  <si>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</si>
  <si>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</si>
  <si>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</si>
  <si>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</si>
  <si>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</si>
  <si>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</si>
  <si>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</si>
  <si>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</si>
  <si>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</si>
  <si>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</si>
  <si>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</si>
  <si>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</si>
  <si>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</si>
  <si>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</si>
  <si>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</si>
  <si>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</si>
  <si>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</si>
  <si>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</si>
  <si>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</si>
  <si>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</si>
  <si>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</si>
  <si>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</si>
  <si>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</si>
  <si>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</si>
  <si>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</si>
  <si>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</si>
  <si>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</si>
  <si>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</si>
  <si>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</si>
  <si>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</si>
  <si>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</si>
  <si>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</si>
  <si>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</si>
  <si>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</si>
  <si>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</si>
  <si>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</si>
  <si>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</si>
  <si>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</si>
  <si>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</si>
  <si>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</si>
  <si>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</si>
  <si>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</si>
  <si>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</si>
  <si>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</si>
  <si>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</si>
  <si>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</si>
  <si>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</si>
  <si>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</si>
  <si>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</si>
  <si>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</si>
  <si>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</si>
  <si>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</si>
  <si>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</si>
  <si>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</si>
  <si>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</si>
  <si>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</si>
  <si>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</si>
  <si>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</si>
  <si>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</si>
  <si>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</si>
  <si>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</si>
  <si>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</si>
  <si>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</si>
  <si>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</si>
  <si>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</si>
  <si>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</si>
  <si>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</si>
  <si>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</si>
  <si>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</si>
  <si>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</si>
  <si>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</si>
  <si>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</si>
  <si>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</si>
  <si>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</si>
  <si>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</si>
  <si>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</si>
  <si>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</si>
  <si>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</si>
  <si>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</si>
  <si>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</si>
  <si>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</si>
  <si>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</si>
  <si>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</si>
  <si>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</si>
  <si>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</si>
  <si>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</si>
  <si>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</si>
  <si>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</si>
  <si>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</si>
  <si>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</si>
  <si>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</si>
  <si>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</si>
  <si>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</si>
  <si>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</si>
  <si>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</si>
  <si>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</si>
  <si>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</si>
  <si>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</si>
  <si>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</si>
  <si>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</si>
  <si>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</si>
  <si>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</si>
  <si>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</si>
  <si>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</si>
  <si>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</si>
  <si>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</si>
  <si>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</si>
  <si>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</si>
  <si>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</si>
  <si>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</si>
  <si>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</si>
  <si>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</si>
  <si>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</si>
  <si>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</si>
  <si>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</si>
  <si>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</si>
  <si>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</si>
  <si>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</si>
  <si>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</si>
  <si>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</si>
  <si>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</si>
  <si>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</si>
  <si>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</si>
  <si>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</si>
  <si>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</si>
  <si>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</si>
  <si>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</si>
  <si>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</si>
  <si>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</si>
  <si>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</si>
  <si>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</si>
  <si>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</si>
  <si>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</si>
  <si>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</si>
  <si>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</si>
  <si>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</si>
  <si>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</si>
  <si>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</si>
  <si>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</si>
  <si>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</si>
  <si>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</si>
  <si>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</si>
  <si>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</si>
  <si>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</si>
  <si>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</si>
  <si>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</si>
  <si>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</si>
  <si>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</si>
  <si>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</si>
  <si>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</si>
  <si>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</si>
  <si>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</si>
  <si>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</si>
  <si>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</si>
  <si>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</si>
  <si>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</si>
  <si>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</si>
  <si>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</si>
  <si>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</si>
  <si>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</si>
  <si>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</si>
  <si>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</si>
  <si>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</si>
  <si>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</si>
  <si>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</si>
  <si>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</si>
  <si>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</si>
  <si>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</si>
  <si>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</si>
  <si>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</si>
  <si>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</si>
  <si>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</si>
  <si>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</si>
  <si>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</si>
  <si>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</si>
  <si>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</si>
  <si>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</si>
  <si>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</si>
  <si>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</si>
  <si>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</si>
  <si>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</si>
  <si>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</si>
  <si>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</si>
  <si>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</si>
  <si>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</si>
  <si>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</si>
  <si>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</si>
  <si>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</si>
  <si>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</si>
  <si>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</si>
  <si>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</si>
  <si>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</si>
  <si>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</si>
  <si>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</si>
  <si>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</si>
  <si>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</si>
  <si>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</si>
  <si>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</si>
  <si>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</si>
  <si>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</si>
  <si>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</si>
  <si>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</si>
  <si>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</si>
  <si>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</si>
  <si>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</si>
  <si>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</si>
  <si>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</si>
  <si>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</si>
  <si>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</si>
  <si>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</si>
  <si>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</si>
  <si>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</si>
  <si>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</si>
  <si>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</si>
  <si>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</si>
  <si>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</si>
  <si>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</si>
  <si>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</si>
  <si>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</si>
  <si>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</si>
  <si>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</si>
  <si>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</si>
  <si>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</si>
  <si>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</si>
  <si>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</si>
  <si>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</si>
  <si>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</si>
  <si>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</si>
  <si>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</si>
  <si>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</si>
  <si>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</si>
  <si>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</si>
  <si>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</si>
  <si>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</si>
  <si>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</si>
  <si>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</si>
  <si>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</si>
  <si>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</si>
  <si>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</si>
  <si>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</si>
  <si>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</si>
  <si>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</si>
  <si>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</si>
  <si>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</si>
  <si>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</si>
  <si>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</si>
  <si>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</si>
  <si>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</si>
  <si>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</si>
  <si>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</si>
  <si>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</si>
  <si>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</si>
  <si>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</si>
  <si>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</si>
  <si>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</si>
  <si>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</si>
  <si>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</si>
  <si>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</si>
  <si>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</si>
  <si>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</si>
  <si>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</si>
  <si>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</si>
  <si>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</si>
  <si>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</si>
  <si>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</si>
  <si>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</si>
  <si>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</si>
  <si>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</si>
  <si>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</si>
  <si>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</si>
  <si>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</si>
  <si>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</si>
  <si>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</si>
  <si>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</si>
  <si>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</si>
  <si>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</si>
  <si>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</si>
  <si>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</si>
  <si>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</si>
  <si>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</si>
  <si>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</si>
  <si>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</si>
  <si>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</si>
  <si>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</si>
  <si>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</si>
  <si>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</si>
  <si>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</si>
  <si>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</si>
  <si>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</si>
  <si>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</si>
  <si>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</si>
  <si>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</si>
  <si>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</si>
  <si>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</si>
  <si>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</si>
  <si>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</si>
  <si>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</si>
  <si>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</si>
  <si>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</si>
  <si>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</si>
  <si>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</si>
  <si>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</si>
  <si>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</si>
  <si>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</si>
  <si>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</si>
  <si>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</si>
  <si>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</si>
  <si>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</si>
  <si>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</si>
  <si>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</si>
  <si>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</si>
  <si>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</si>
  <si>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</si>
  <si>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</si>
  <si>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</si>
  <si>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</si>
  <si>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</si>
  <si>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</si>
  <si>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</si>
  <si>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</si>
  <si>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</si>
  <si>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</si>
  <si>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</si>
  <si>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</si>
  <si>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</si>
  <si>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</si>
  <si>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</si>
  <si>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</si>
  <si>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</si>
  <si>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</si>
  <si>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</si>
  <si>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</si>
  <si>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</si>
  <si>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</si>
  <si>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</si>
  <si>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</si>
  <si>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</si>
  <si>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</si>
  <si>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</si>
  <si>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</si>
  <si>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</si>
  <si>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</si>
  <si>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</si>
  <si>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</si>
  <si>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</si>
  <si>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</si>
  <si>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</si>
  <si>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</si>
  <si>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</si>
  <si>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</si>
  <si>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</si>
  <si>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</si>
  <si>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</si>
  <si>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</si>
  <si>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</si>
  <si>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</si>
  <si>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</si>
  <si>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</si>
  <si>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</si>
  <si>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</si>
  <si>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</si>
  <si>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</si>
  <si>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</si>
  <si>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</si>
  <si>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</si>
  <si>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</si>
  <si>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</si>
  <si>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</si>
  <si>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</si>
  <si>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</si>
  <si>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</si>
  <si>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</si>
  <si>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</si>
  <si>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</si>
  <si>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</si>
  <si>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</si>
  <si>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</si>
  <si>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</si>
  <si>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</si>
  <si>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</si>
  <si>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</si>
  <si>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</si>
  <si>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</si>
  <si>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</si>
  <si>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</si>
  <si>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</si>
  <si>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</si>
  <si>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</si>
  <si>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</si>
  <si>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</si>
  <si>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</si>
  <si>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</si>
  <si>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</si>
  <si>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</si>
  <si>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</si>
  <si>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</si>
  <si>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</si>
  <si>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</si>
  <si>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</si>
  <si>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</si>
  <si>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</si>
  <si>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</si>
  <si>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</si>
  <si>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</si>
  <si>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</si>
  <si>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</si>
  <si>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</si>
  <si>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</si>
  <si>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</si>
  <si>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</si>
  <si>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</si>
  <si>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</si>
  <si>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</si>
  <si>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</si>
  <si>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</si>
  <si>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</si>
  <si>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</si>
  <si>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</si>
  <si>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</si>
  <si>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</si>
  <si>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</si>
  <si>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</si>
  <si>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</si>
  <si>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</si>
  <si>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</si>
  <si>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</si>
  <si>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</si>
  <si>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</si>
  <si>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</si>
  <si>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</si>
  <si>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</si>
  <si>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</si>
  <si>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</si>
  <si>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</si>
  <si>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</si>
  <si>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</si>
  <si>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</si>
  <si>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</si>
  <si>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</si>
  <si>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</si>
  <si>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</si>
  <si>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</si>
  <si>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</si>
  <si>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</si>
  <si>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</si>
  <si>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</si>
  <si>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</si>
  <si>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</si>
  <si>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</si>
  <si>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</si>
  <si>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</si>
  <si>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</si>
  <si>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</si>
  <si>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</si>
  <si>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</si>
  <si>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</si>
  <si>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</si>
  <si>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</si>
  <si>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</si>
  <si>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</si>
  <si>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</si>
  <si>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</si>
  <si>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</si>
  <si>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</si>
  <si>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</si>
  <si>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</si>
  <si>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</si>
  <si>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</si>
  <si>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</si>
  <si>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</si>
  <si>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</si>
  <si>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</si>
  <si>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</si>
  <si>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</si>
  <si>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</si>
  <si>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</si>
  <si>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</si>
  <si>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</si>
  <si>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</si>
  <si>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</si>
  <si>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</si>
  <si>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</si>
  <si>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</si>
  <si>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</si>
  <si>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</si>
  <si>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</si>
  <si>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</si>
  <si>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</si>
  <si>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</si>
  <si>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</si>
  <si>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</si>
  <si>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</si>
  <si>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</si>
  <si>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</si>
  <si>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</si>
  <si>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</si>
  <si>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</si>
  <si>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</si>
  <si>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</si>
  <si>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</si>
  <si>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</si>
  <si>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</si>
  <si>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</si>
  <si>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</si>
  <si>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</si>
  <si>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</si>
  <si>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</si>
  <si>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</si>
  <si>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</si>
  <si>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</si>
  <si>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</si>
  <si>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</si>
  <si>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</si>
  <si>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</si>
  <si>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</si>
  <si>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</si>
  <si>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</si>
  <si>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</si>
  <si>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</si>
  <si>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</si>
  <si>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</si>
  <si>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</si>
  <si>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</si>
  <si>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</si>
  <si>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</si>
  <si>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</si>
  <si>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</si>
  <si>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</si>
  <si>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</si>
  <si>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</si>
  <si>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</si>
  <si>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</si>
  <si>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</si>
  <si>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</si>
  <si>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</si>
  <si>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</si>
  <si>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</si>
  <si>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</si>
  <si>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</si>
  <si>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</si>
  <si>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</si>
  <si>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</si>
  <si>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</si>
  <si>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</si>
  <si>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</si>
  <si>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</si>
  <si>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</si>
  <si>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</si>
  <si>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</si>
  <si>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</si>
  <si>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</si>
  <si>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</si>
  <si>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</si>
  <si>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</si>
  <si>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</si>
  <si>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</si>
  <si>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</si>
  <si>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</si>
  <si>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</si>
  <si>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</si>
  <si>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</si>
  <si>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</si>
  <si>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</si>
  <si>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</si>
  <si>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</si>
  <si>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</si>
  <si>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</si>
  <si>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</si>
  <si>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</si>
  <si>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</si>
  <si>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</si>
  <si>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</si>
  <si>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</si>
  <si>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</si>
  <si>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</si>
  <si>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</si>
  <si>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</si>
  <si>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</si>
  <si>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</si>
  <si>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</si>
  <si>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</si>
  <si>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</si>
  <si>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</si>
  <si>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</si>
  <si>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</si>
  <si>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</si>
  <si>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</si>
  <si>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</si>
  <si>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</si>
  <si>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</si>
  <si>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</si>
  <si>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</si>
  <si>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</si>
  <si>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</si>
  <si>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</si>
  <si>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</si>
  <si>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</si>
  <si>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</si>
  <si>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</si>
  <si>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</si>
  <si>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</si>
  <si>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</si>
  <si>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</si>
  <si>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</si>
  <si>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</si>
  <si>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</si>
  <si>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</si>
  <si>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</si>
  <si>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</si>
  <si>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</si>
  <si>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</si>
  <si>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</si>
  <si>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</si>
  <si>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</si>
  <si>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</si>
  <si>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</si>
  <si>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</si>
  <si>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</si>
  <si>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</si>
  <si>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</si>
  <si>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</si>
  <si>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</si>
  <si>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</si>
  <si>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</si>
  <si>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</si>
  <si>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</si>
  <si>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</si>
  <si>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</si>
  <si>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</si>
  <si>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</si>
  <si>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</si>
  <si>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</si>
  <si>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</si>
  <si>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</si>
  <si>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</si>
  <si>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</si>
  <si>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</si>
  <si>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</si>
  <si>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</si>
  <si>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</si>
  <si>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</si>
  <si>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</si>
  <si>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</si>
  <si>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</si>
  <si>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</si>
  <si>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</si>
  <si>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</si>
  <si>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</si>
  <si>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</si>
  <si>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</si>
  <si>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</si>
  <si>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</si>
  <si>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</si>
  <si>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</si>
  <si>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</si>
  <si>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</si>
  <si>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</si>
  <si>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</si>
  <si>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</si>
  <si>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</si>
  <si>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</si>
  <si>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</si>
  <si>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</si>
  <si>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</si>
  <si>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</si>
  <si>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</si>
  <si>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</si>
  <si>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</si>
  <si>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</si>
  <si>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</si>
  <si>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</si>
  <si>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</si>
  <si>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</si>
  <si>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</si>
  <si>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</si>
  <si>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</si>
  <si>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</si>
  <si>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</si>
  <si>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</si>
  <si>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</si>
  <si>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</si>
  <si>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</si>
  <si>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</si>
  <si>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</si>
  <si>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</si>
  <si>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</si>
  <si>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</si>
  <si>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</si>
  <si>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</si>
  <si>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</si>
  <si>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</si>
  <si>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</si>
  <si>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</si>
  <si>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</si>
  <si>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</si>
  <si>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</si>
  <si>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</si>
  <si>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</si>
  <si>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</si>
  <si>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</si>
  <si>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</si>
  <si>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</si>
  <si>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</si>
  <si>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</si>
  <si>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</si>
  <si>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</si>
  <si>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</si>
  <si>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</si>
  <si>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</si>
  <si>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</si>
  <si>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</si>
  <si>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</si>
  <si>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</si>
  <si>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</si>
  <si>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</si>
  <si>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</si>
  <si>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</si>
  <si>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</si>
  <si>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</si>
  <si>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</si>
  <si>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</si>
  <si>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</si>
  <si>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</si>
  <si>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</si>
  <si>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</si>
  <si>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</si>
  <si>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</si>
  <si>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</si>
  <si>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</si>
  <si>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</si>
  <si>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</si>
  <si>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</si>
  <si>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</si>
  <si>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</si>
  <si>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</si>
  <si>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</si>
  <si>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</si>
  <si>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</si>
  <si>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</si>
  <si>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</si>
  <si>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</si>
  <si>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</si>
  <si>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</si>
  <si>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</si>
  <si>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</si>
  <si>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</si>
  <si>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</si>
  <si>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</si>
  <si>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</si>
  <si>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</si>
  <si>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</si>
  <si>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</si>
  <si>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</si>
  <si>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</si>
  <si>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</si>
  <si>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</si>
  <si>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</si>
  <si>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</si>
  <si>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</si>
  <si>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</si>
  <si>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</si>
  <si>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</si>
  <si>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</si>
  <si>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</si>
  <si>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</si>
  <si>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</si>
  <si>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</si>
  <si>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</si>
  <si>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</si>
  <si>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</si>
  <si>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</si>
  <si>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</si>
  <si>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</si>
  <si>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</si>
  <si>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</si>
  <si>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</si>
  <si>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</si>
  <si>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</si>
  <si>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</si>
  <si>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</si>
  <si>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</si>
  <si>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</si>
  <si>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</si>
  <si>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</si>
  <si>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</si>
  <si>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</si>
  <si>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</si>
  <si>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</si>
  <si>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</si>
  <si>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</si>
  <si>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</si>
  <si>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</si>
  <si>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</si>
  <si>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</si>
  <si>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</si>
  <si>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</si>
  <si>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</si>
  <si>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</si>
  <si>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</si>
  <si>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</si>
  <si>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</si>
  <si>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</si>
  <si>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</si>
  <si>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</si>
  <si>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</si>
  <si>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</si>
  <si>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</si>
  <si>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</si>
  <si>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</si>
  <si>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</si>
  <si>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</si>
  <si>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</si>
  <si>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</si>
  <si>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</si>
  <si>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</si>
  <si>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</si>
  <si>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</si>
  <si>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</si>
  <si>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</si>
  <si>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</si>
  <si>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</si>
  <si>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</si>
  <si>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</si>
  <si>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</si>
  <si>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</si>
  <si>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</si>
  <si>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</si>
  <si>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</si>
  <si>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</si>
  <si>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</si>
  <si>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</si>
  <si>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</si>
  <si>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</si>
  <si>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</si>
  <si>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</si>
  <si>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</si>
  <si>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</si>
  <si>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</si>
  <si>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</si>
  <si>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</si>
  <si>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</si>
  <si>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</si>
  <si>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</si>
  <si>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</si>
  <si>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</si>
  <si>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</si>
  <si>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</si>
  <si>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</si>
  <si>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</si>
  <si>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</si>
  <si>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</si>
  <si>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</si>
  <si>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</si>
  <si>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</si>
  <si>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</si>
  <si>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</si>
  <si>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</si>
  <si>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</si>
  <si>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</si>
  <si>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</si>
  <si>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</si>
  <si>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</si>
  <si>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</si>
  <si>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</si>
  <si>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</si>
  <si>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</si>
  <si>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</si>
  <si>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</si>
  <si>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</si>
  <si>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</si>
  <si>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</si>
  <si>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</si>
  <si>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</si>
  <si>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</si>
  <si>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</si>
  <si>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</si>
  <si>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</si>
  <si>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</si>
  <si>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</si>
  <si>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</si>
  <si>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</si>
  <si>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</si>
  <si>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</si>
  <si>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</si>
  <si>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</si>
  <si>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</si>
  <si>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</si>
  <si>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</si>
  <si>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</si>
  <si>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</si>
  <si>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</si>
  <si>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</si>
  <si>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</si>
  <si>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</si>
  <si>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</si>
  <si>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</si>
  <si>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</si>
  <si>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</si>
  <si>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</si>
  <si>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</si>
  <si>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</si>
  <si>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</si>
  <si>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</si>
  <si>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</si>
  <si>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</si>
  <si>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</si>
  <si>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</si>
  <si>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</si>
  <si>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</si>
  <si>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</si>
  <si>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</si>
  <si>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</si>
  <si>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</si>
  <si>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</si>
  <si>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</si>
  <si>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</si>
  <si>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</si>
  <si>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</si>
  <si>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</si>
  <si>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</si>
  <si>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</si>
  <si>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</si>
  <si>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</si>
  <si>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</si>
  <si>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</si>
  <si>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</si>
  <si>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</si>
  <si>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</si>
  <si>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</si>
  <si>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</si>
  <si>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</si>
  <si>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</si>
  <si>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</si>
  <si>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</si>
  <si>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</si>
  <si>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</si>
  <si>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</si>
  <si>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</si>
  <si>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</si>
  <si>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</si>
  <si>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</si>
  <si>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</si>
  <si>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</si>
  <si>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</si>
  <si>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</si>
  <si>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</si>
  <si>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</si>
  <si>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</si>
  <si>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</si>
  <si>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</si>
  <si>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</si>
  <si>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</si>
  <si>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</si>
  <si>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</si>
  <si>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</si>
  <si>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</si>
  <si>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</si>
  <si>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</si>
  <si>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</si>
  <si>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</si>
  <si>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</si>
  <si>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</si>
  <si>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</si>
  <si>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</si>
  <si>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</si>
  <si>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</si>
  <si>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</si>
  <si>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</si>
  <si>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</si>
  <si>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</si>
  <si>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</si>
  <si>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</si>
  <si>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</si>
  <si>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</si>
  <si>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</si>
  <si>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</si>
  <si>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</si>
  <si>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</si>
  <si>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</si>
  <si>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</si>
  <si>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</si>
  <si>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</si>
  <si>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</si>
  <si>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</si>
  <si>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</si>
  <si>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</si>
  <si>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</si>
  <si>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</si>
  <si>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</si>
  <si>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</si>
  <si>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</si>
  <si>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</si>
  <si>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</si>
  <si>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</si>
  <si>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</si>
  <si>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</si>
  <si>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</si>
  <si>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</si>
  <si>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</si>
  <si>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</si>
  <si>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</si>
  <si>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</si>
  <si>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</si>
  <si>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</si>
  <si>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</si>
  <si>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</si>
  <si>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</si>
  <si>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</si>
  <si>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</si>
  <si>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</si>
  <si>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</si>
  <si>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</si>
  <si>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</si>
  <si>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</si>
  <si>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</si>
  <si>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</si>
  <si>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</si>
  <si>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</si>
  <si>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</si>
  <si>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</si>
  <si>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</si>
  <si>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</si>
  <si>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</si>
  <si>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</si>
  <si>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</si>
  <si>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</si>
  <si>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</si>
  <si>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</si>
  <si>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</si>
  <si>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</si>
  <si>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</si>
  <si>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</si>
  <si>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</si>
  <si>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</si>
  <si>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</si>
  <si>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</si>
  <si>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</si>
  <si>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</si>
  <si>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</si>
  <si>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</si>
  <si>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</si>
  <si>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</si>
  <si>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</si>
  <si>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</si>
  <si>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</si>
  <si>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</si>
  <si>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</si>
  <si>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</si>
  <si>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</si>
  <si>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</si>
  <si>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</si>
  <si>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</si>
  <si>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</si>
  <si>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</si>
  <si>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</si>
  <si>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</si>
  <si>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</si>
  <si>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</si>
  <si>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</si>
  <si>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</si>
  <si>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</si>
  <si>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</si>
  <si>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</si>
  <si>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</si>
  <si>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</si>
  <si>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</si>
  <si>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</si>
  <si>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</si>
  <si>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</si>
  <si>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</si>
  <si>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</si>
  <si>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</si>
  <si>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</si>
  <si>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</si>
  <si>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</si>
  <si>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</si>
  <si>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</si>
  <si>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</si>
  <si>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</si>
  <si>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</si>
  <si>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</si>
  <si>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</si>
  <si>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</si>
  <si>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</si>
  <si>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</si>
  <si>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</si>
  <si>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</si>
  <si>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</si>
  <si>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</si>
  <si>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</si>
  <si>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</si>
  <si>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</si>
  <si>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</si>
  <si>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</si>
  <si>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</si>
  <si>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</si>
  <si>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</si>
  <si>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</si>
  <si>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</si>
  <si>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</si>
  <si>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</si>
  <si>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</si>
  <si>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</si>
  <si>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</si>
  <si>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</si>
  <si>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</si>
  <si>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</si>
  <si>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</si>
  <si>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</si>
  <si>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</si>
  <si>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</si>
  <si>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</si>
  <si>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</si>
  <si>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</si>
  <si>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</si>
  <si>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</si>
  <si>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</si>
  <si>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</si>
  <si>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</si>
  <si>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</si>
  <si>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</si>
  <si>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</si>
  <si>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</si>
  <si>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</si>
  <si>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</si>
  <si>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</si>
  <si>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</si>
  <si>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</si>
  <si>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</si>
  <si>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</si>
  <si>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</si>
  <si>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</si>
  <si>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</si>
  <si>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</si>
  <si>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</si>
  <si>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</si>
  <si>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</si>
  <si>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</si>
  <si>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</si>
  <si>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</si>
  <si>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</si>
  <si>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</si>
  <si>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</si>
  <si>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</si>
  <si>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</si>
  <si>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</si>
  <si>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</si>
  <si>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</si>
  <si>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</si>
  <si>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</si>
  <si>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</si>
  <si>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</si>
  <si>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</si>
  <si>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</si>
  <si>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</si>
  <si>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</si>
  <si>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</si>
  <si>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</si>
  <si>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</si>
  <si>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</si>
  <si>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</si>
  <si>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</si>
  <si>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</si>
  <si>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</si>
  <si>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</si>
  <si>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</si>
  <si>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</si>
  <si>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</si>
  <si>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</si>
  <si>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</si>
  <si>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</si>
  <si>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</si>
  <si>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</si>
  <si>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</si>
  <si>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</si>
  <si>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</si>
  <si>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</si>
  <si>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</si>
  <si>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</si>
  <si>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</si>
  <si>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</si>
  <si>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</si>
  <si>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</si>
  <si>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</si>
  <si>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</si>
  <si>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</si>
  <si>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</si>
  <si>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</si>
  <si>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</si>
  <si>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</si>
  <si>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</si>
  <si>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</si>
  <si>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</si>
  <si>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</si>
  <si>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</si>
  <si>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</si>
  <si>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</si>
  <si>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</si>
  <si>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</si>
  <si>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</si>
  <si>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</si>
  <si>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</si>
  <si>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</si>
  <si>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</si>
  <si>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</si>
  <si>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</si>
  <si>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</si>
  <si>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</si>
  <si>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</si>
  <si>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</si>
  <si>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</si>
  <si>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</si>
  <si>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</si>
  <si>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</si>
  <si>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</si>
  <si>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</si>
  <si>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</si>
  <si>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</si>
  <si>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</si>
  <si>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</si>
  <si>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</si>
  <si>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</si>
  <si>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</si>
  <si>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</si>
  <si>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</si>
  <si>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</si>
  <si>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</si>
  <si>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</si>
  <si>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</si>
  <si>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</si>
  <si>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</si>
  <si>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</si>
  <si>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</si>
  <si>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</si>
  <si>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</si>
  <si>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</si>
  <si>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</si>
  <si>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</si>
  <si>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</si>
  <si>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</si>
  <si>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</si>
  <si>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</si>
  <si>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</si>
  <si>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</si>
  <si>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</si>
  <si>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</si>
  <si>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</si>
  <si>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</si>
  <si>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</si>
  <si>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</si>
  <si>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</si>
  <si>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</si>
  <si>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</si>
  <si>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</si>
  <si>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</si>
  <si>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</si>
  <si>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</si>
  <si>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</si>
  <si>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</si>
  <si>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</si>
  <si>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</si>
  <si>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</si>
  <si>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</si>
  <si>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</si>
  <si>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</si>
  <si>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</si>
  <si>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</si>
  <si>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</si>
  <si>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</si>
  <si>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</si>
  <si>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</si>
  <si>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</si>
  <si>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</si>
  <si>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</si>
  <si>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</si>
  <si>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</si>
  <si>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</si>
  <si>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</si>
  <si>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</si>
  <si>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</si>
  <si>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</si>
  <si>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</si>
  <si>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</si>
  <si>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</si>
  <si>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</si>
  <si>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</si>
  <si>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</si>
  <si>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</si>
  <si>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</si>
  <si>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</si>
  <si>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</si>
  <si>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</si>
  <si>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</si>
  <si>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</si>
  <si>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</si>
  <si>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</si>
  <si>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</si>
  <si>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</si>
  <si>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</si>
  <si>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</si>
  <si>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</si>
  <si>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</si>
  <si>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</si>
  <si>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</si>
  <si>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</si>
  <si>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</si>
  <si>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</si>
  <si>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</si>
  <si>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</si>
  <si>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</si>
  <si>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</si>
  <si>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</si>
  <si>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</si>
  <si>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</si>
  <si>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</si>
  <si>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</si>
  <si>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</si>
  <si>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</si>
  <si>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</si>
  <si>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</si>
  <si>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</si>
  <si>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</si>
  <si>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</si>
  <si>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</si>
  <si>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</si>
  <si>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</si>
  <si>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</si>
  <si>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</si>
  <si>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</si>
  <si>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</si>
  <si>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</si>
  <si>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</si>
  <si>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</si>
  <si>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</si>
  <si>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</si>
  <si>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</si>
  <si>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</si>
  <si>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</si>
  <si>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</si>
  <si>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</si>
  <si>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</si>
  <si>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</si>
  <si>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</si>
  <si>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</si>
  <si>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</si>
  <si>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</si>
  <si>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</si>
  <si>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</si>
  <si>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</si>
  <si>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</si>
  <si>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</si>
  <si>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</si>
  <si>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</si>
  <si>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</si>
  <si>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</si>
  <si>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</si>
  <si>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</si>
  <si>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</si>
  <si>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</si>
  <si>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</si>
  <si>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</si>
  <si>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</si>
  <si>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</si>
  <si>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</si>
  <si>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</si>
  <si>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</si>
  <si>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</si>
  <si>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</si>
  <si>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</si>
  <si>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</si>
  <si>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</si>
  <si>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</si>
  <si>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</si>
  <si>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</si>
  <si>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</si>
  <si>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</si>
  <si>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</si>
  <si>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</si>
  <si>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</si>
  <si>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</si>
  <si>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</si>
  <si>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</si>
  <si>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</si>
  <si>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</si>
  <si>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</si>
  <si>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</si>
  <si>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</si>
  <si>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</si>
  <si>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</si>
  <si>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</si>
  <si>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</si>
  <si>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</si>
  <si>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</si>
  <si>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</si>
  <si>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</si>
  <si>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</si>
  <si>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</si>
  <si>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</si>
  <si>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</si>
  <si>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</si>
  <si>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</si>
  <si>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</si>
  <si>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</si>
  <si>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</si>
  <si>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</si>
  <si>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</si>
  <si>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</si>
  <si>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</si>
  <si>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</si>
  <si>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</si>
  <si>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</si>
  <si>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</si>
  <si>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</si>
  <si>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</si>
  <si>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</si>
  <si>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</si>
  <si>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</si>
  <si>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</si>
  <si>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</si>
  <si>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</si>
  <si>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</si>
  <si>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</si>
  <si>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</si>
  <si>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</si>
  <si>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</si>
  <si>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</si>
  <si>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</si>
  <si>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</si>
  <si>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</si>
  <si>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</si>
  <si>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</si>
  <si>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</si>
  <si>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</si>
  <si>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</si>
  <si>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</si>
  <si>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</si>
  <si>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</si>
  <si>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</si>
  <si>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</si>
  <si>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</si>
  <si>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</si>
  <si>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</si>
  <si>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</si>
  <si>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</si>
  <si>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</si>
  <si>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</si>
  <si>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</si>
  <si>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</si>
  <si>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</si>
  <si>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</si>
  <si>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</si>
  <si>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</si>
  <si>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</si>
  <si>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</si>
  <si>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</si>
  <si>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</si>
  <si>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</si>
  <si>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</si>
  <si>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</si>
  <si>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</si>
  <si>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</si>
  <si>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</si>
  <si>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</si>
  <si>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</si>
  <si>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</si>
  <si>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</si>
  <si>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</si>
  <si>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</si>
  <si>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</si>
  <si>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</si>
  <si>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</si>
  <si>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</si>
  <si>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</si>
  <si>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</si>
  <si>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</si>
  <si>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</si>
  <si>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</si>
  <si>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</si>
  <si>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</si>
  <si>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</si>
  <si>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</si>
  <si>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</si>
  <si>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</si>
  <si>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</si>
  <si>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</si>
  <si>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</si>
  <si>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</si>
  <si>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</si>
  <si>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</si>
  <si>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</si>
  <si>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</si>
  <si>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</si>
  <si>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</si>
  <si>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</si>
  <si>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</si>
  <si>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</si>
  <si>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</si>
  <si>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</si>
  <si>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</si>
  <si>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</si>
  <si>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</si>
  <si>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</si>
  <si>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</si>
  <si>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</si>
  <si>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</si>
  <si>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</si>
  <si>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</si>
  <si>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</si>
  <si>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</si>
  <si>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</si>
  <si>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</si>
  <si>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</si>
  <si>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</si>
  <si>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</si>
  <si>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</si>
  <si>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</si>
  <si>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</si>
  <si>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</si>
  <si>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</si>
  <si>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</si>
  <si>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</si>
  <si>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</si>
  <si>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</si>
  <si>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</si>
  <si>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</si>
  <si>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</si>
  <si>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</si>
  <si>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</si>
  <si>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</si>
  <si>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</si>
  <si>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</si>
  <si>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</si>
  <si>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</si>
  <si>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</si>
  <si>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</si>
  <si>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</si>
  <si>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</si>
  <si>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</si>
  <si>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</si>
  <si>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</si>
  <si>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</si>
  <si>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</si>
  <si>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</si>
  <si>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</si>
  <si>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</si>
  <si>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</si>
  <si>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</si>
  <si>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</si>
  <si>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</si>
  <si>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</si>
  <si>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</si>
  <si>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</si>
  <si>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</si>
  <si>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</si>
  <si>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</si>
  <si>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</si>
  <si>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</si>
  <si>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</si>
  <si>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</si>
  <si>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</si>
  <si>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</si>
  <si>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</si>
  <si>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</si>
  <si>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</si>
  <si>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</si>
  <si>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</si>
  <si>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</si>
  <si>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</si>
  <si>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</si>
  <si>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</si>
  <si>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</si>
  <si>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</si>
  <si>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</si>
  <si>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</si>
  <si>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</si>
  <si>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</si>
  <si>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</si>
  <si>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</si>
  <si>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</si>
  <si>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</si>
  <si>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</si>
  <si>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</si>
  <si>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</si>
  <si>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</si>
  <si>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</si>
  <si>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</si>
  <si>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</si>
  <si>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</si>
  <si>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</si>
  <si>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</si>
  <si>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</si>
  <si>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</si>
  <si>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</si>
  <si>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</si>
  <si>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</si>
  <si>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</si>
  <si>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</si>
  <si>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</si>
  <si>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</si>
  <si>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</si>
  <si>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</si>
  <si>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</si>
  <si>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</si>
  <si>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</si>
  <si>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</si>
  <si>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</si>
  <si>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</si>
  <si>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</si>
  <si>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</si>
  <si>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</si>
  <si>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</si>
  <si>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</si>
  <si>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</si>
  <si>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</si>
  <si>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</si>
  <si>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</si>
  <si>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</si>
  <si>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</si>
  <si>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</si>
  <si>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</si>
  <si>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</si>
  <si>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</si>
  <si>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</si>
  <si>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</si>
  <si>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</si>
  <si>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</si>
  <si>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</si>
  <si>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</si>
  <si>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</si>
  <si>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</si>
  <si>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</si>
  <si>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</si>
  <si>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</si>
  <si>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</si>
  <si>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</si>
  <si>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</si>
  <si>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</si>
  <si>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</si>
  <si>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</si>
  <si>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</si>
  <si>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</si>
  <si>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</si>
  <si>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</si>
  <si>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</si>
  <si>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</si>
  <si>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</si>
  <si>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</si>
  <si>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</si>
  <si>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</si>
  <si>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</si>
  <si>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</si>
  <si>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</si>
  <si>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</si>
  <si>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</si>
  <si>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</si>
  <si>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</si>
  <si>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</si>
  <si>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</si>
  <si>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</si>
  <si>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</si>
  <si>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</si>
  <si>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</si>
  <si>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</si>
  <si>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</si>
  <si>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</si>
  <si>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</si>
  <si>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</si>
  <si>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</si>
  <si>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</si>
  <si>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</si>
  <si>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</si>
  <si>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</si>
  <si>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</si>
  <si>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</si>
  <si>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</si>
  <si>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</si>
  <si>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</si>
  <si>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</si>
  <si>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</si>
  <si>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</si>
  <si>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</si>
  <si>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</si>
  <si>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</si>
  <si>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</si>
  <si>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</si>
  <si>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</si>
  <si>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</si>
  <si>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</si>
  <si>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</si>
  <si>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</si>
  <si>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</si>
  <si>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</si>
  <si>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</si>
  <si>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</si>
  <si>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</si>
  <si>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</si>
  <si>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</si>
  <si>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</si>
  <si>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</si>
  <si>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</si>
  <si>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</si>
  <si>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</si>
  <si>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</si>
  <si>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</si>
  <si>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</si>
  <si>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</si>
  <si>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</si>
  <si>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</si>
  <si>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</si>
  <si>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</si>
  <si>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</si>
  <si>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</si>
  <si>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</si>
  <si>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</si>
  <si>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</si>
  <si>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</si>
  <si>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</si>
  <si>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</si>
  <si>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</si>
  <si>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</si>
  <si>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</si>
  <si>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</si>
  <si>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</si>
  <si>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</si>
  <si>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</si>
  <si>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</si>
  <si>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</si>
  <si>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</si>
  <si>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</si>
  <si>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</si>
  <si>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</si>
  <si>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</si>
  <si>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</si>
  <si>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</si>
  <si>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</si>
  <si>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</si>
  <si>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</si>
  <si>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</si>
  <si>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</si>
  <si>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</si>
  <si>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</si>
  <si>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</si>
  <si>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</si>
  <si>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</si>
  <si>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</si>
  <si>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</si>
  <si>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</si>
  <si>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</si>
  <si>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</si>
  <si>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</si>
  <si>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</si>
  <si>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</si>
  <si>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</si>
  <si>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</si>
  <si>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</si>
  <si>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</si>
  <si>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</si>
  <si>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</si>
  <si>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</si>
  <si>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</si>
  <si>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</si>
  <si>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</si>
  <si>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</si>
  <si>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</si>
  <si>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</si>
  <si>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</si>
  <si>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</si>
  <si>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</si>
  <si>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</si>
  <si>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</si>
  <si>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</si>
  <si>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</si>
  <si>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</si>
  <si>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</si>
  <si>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</si>
  <si>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</si>
  <si>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</si>
  <si>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</si>
  <si>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</si>
  <si>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</si>
  <si>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</si>
  <si>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</si>
  <si>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</si>
  <si>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</si>
  <si>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</si>
  <si>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</si>
  <si>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</si>
  <si>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</si>
  <si>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</si>
  <si>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</si>
  <si>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</si>
  <si>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</si>
  <si>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</si>
  <si>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</si>
  <si>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</si>
  <si>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</si>
  <si>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</si>
  <si>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</si>
  <si>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</si>
  <si>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</si>
  <si>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</si>
  <si>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</si>
  <si>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</si>
  <si>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</si>
  <si>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</si>
  <si>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</si>
  <si>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</si>
  <si>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</si>
  <si>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</si>
  <si>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</si>
  <si>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</si>
  <si>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</si>
  <si>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</si>
  <si>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</si>
  <si>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</si>
  <si>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</si>
  <si>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</si>
  <si>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</si>
  <si>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</si>
  <si>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</si>
  <si>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</si>
  <si>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</si>
  <si>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</si>
  <si>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</si>
  <si>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</si>
  <si>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</si>
  <si>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</si>
  <si>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</si>
  <si>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</si>
  <si>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</si>
  <si>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</si>
  <si>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</si>
  <si>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</si>
  <si>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</si>
  <si>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</si>
  <si>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</si>
  <si>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</si>
  <si>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</si>
  <si>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</si>
  <si>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</si>
  <si>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</si>
  <si>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</si>
  <si>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</si>
  <si>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</si>
  <si>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</si>
  <si>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</si>
  <si>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</si>
  <si>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</si>
  <si>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</si>
  <si>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</si>
  <si>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</si>
  <si>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</si>
  <si>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</si>
  <si>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</si>
  <si>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</si>
  <si>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</si>
  <si>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</si>
  <si>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</si>
  <si>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</si>
  <si>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</si>
  <si>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</si>
  <si>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</si>
  <si>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</si>
  <si>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</si>
  <si>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</si>
  <si>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</si>
  <si>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</si>
  <si>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</si>
  <si>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</si>
  <si>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</si>
  <si>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</si>
  <si>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</si>
  <si>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</si>
  <si>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</si>
  <si>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</si>
  <si>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</si>
  <si>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</si>
  <si>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</si>
  <si>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</si>
  <si>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</si>
  <si>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</si>
  <si>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</si>
  <si>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</si>
  <si>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</si>
  <si>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</si>
  <si>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</si>
  <si>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</si>
  <si>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</si>
  <si>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</si>
  <si>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</si>
  <si>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</si>
  <si>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</si>
  <si>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</si>
  <si>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</si>
  <si>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</si>
  <si>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</si>
  <si>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</si>
  <si>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</si>
  <si>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</si>
  <si>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</si>
  <si>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</si>
  <si>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</si>
  <si>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</si>
  <si>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</si>
  <si>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</si>
  <si>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</si>
  <si>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</si>
  <si>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</si>
  <si>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</si>
  <si>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</si>
  <si>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</si>
  <si>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</si>
  <si>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</si>
  <si>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</si>
  <si>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</si>
  <si>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</si>
  <si>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</si>
  <si>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</si>
  <si>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</si>
  <si>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</si>
  <si>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</si>
  <si>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</si>
  <si>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</si>
  <si>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</si>
  <si>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</si>
  <si>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</si>
  <si>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</si>
  <si>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</si>
  <si>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</si>
  <si>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</si>
  <si>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</si>
  <si>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</si>
  <si>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</si>
  <si>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</si>
  <si>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</si>
  <si>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</si>
  <si>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</si>
  <si>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</si>
  <si>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</si>
  <si>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</si>
  <si>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</si>
  <si>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</si>
  <si>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</si>
  <si>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</si>
  <si>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</si>
  <si>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</si>
  <si>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</si>
  <si>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</si>
  <si>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</si>
  <si>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</si>
  <si>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</si>
  <si>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</si>
  <si>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</si>
  <si>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</si>
  <si>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</si>
  <si>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</si>
  <si>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</si>
  <si>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</si>
  <si>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</si>
  <si>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</si>
  <si>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</si>
  <si>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</si>
  <si>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</si>
  <si>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</si>
  <si>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</si>
  <si>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</si>
  <si>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</si>
  <si>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</si>
  <si>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</si>
  <si>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</si>
  <si>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</si>
  <si>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</si>
  <si>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</si>
  <si>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</si>
  <si>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</si>
  <si>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</si>
  <si>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</si>
  <si>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</si>
  <si>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</si>
  <si>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</si>
  <si>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</si>
  <si>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</si>
  <si>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</si>
  <si>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</si>
  <si>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</si>
  <si>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</si>
  <si>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</si>
  <si>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</si>
  <si>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</si>
  <si>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</si>
  <si>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</si>
  <si>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</si>
  <si>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</si>
  <si>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</si>
  <si>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</si>
  <si>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</si>
  <si>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</si>
  <si>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</si>
  <si>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</si>
  <si>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</si>
  <si>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</si>
  <si>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</si>
  <si>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</si>
  <si>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</si>
  <si>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</si>
  <si>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</si>
  <si>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</si>
  <si>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</si>
  <si>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</si>
  <si>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</si>
  <si>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</si>
  <si>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</si>
  <si>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</si>
  <si>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</si>
  <si>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</si>
  <si>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</si>
  <si>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</si>
  <si>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</si>
  <si>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</si>
  <si>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</si>
  <si>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</si>
  <si>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</si>
  <si>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</si>
  <si>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</si>
  <si>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</si>
  <si>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</si>
  <si>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</si>
  <si>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</si>
  <si>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</si>
  <si>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</si>
  <si>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</si>
  <si>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</si>
  <si>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</si>
  <si>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</si>
  <si>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</si>
  <si>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</si>
  <si>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</si>
  <si>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</si>
  <si>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</si>
  <si>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</si>
  <si>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</si>
  <si>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</si>
  <si>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</si>
  <si>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</si>
  <si>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</si>
  <si>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</si>
  <si>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</si>
  <si>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</si>
  <si>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</si>
  <si>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</si>
  <si>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</si>
  <si>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</si>
  <si>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</si>
  <si>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</si>
  <si>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</si>
  <si>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</si>
  <si>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</si>
  <si>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</si>
  <si>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</si>
  <si>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</si>
  <si>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</si>
  <si>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</si>
  <si>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</si>
  <si>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</si>
  <si>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</si>
  <si>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</si>
  <si>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</si>
  <si>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</si>
  <si>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</si>
  <si>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</si>
  <si>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</si>
  <si>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</si>
  <si>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</si>
  <si>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</si>
  <si>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</si>
  <si>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</si>
  <si>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</si>
  <si>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</si>
  <si>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</si>
  <si>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</si>
  <si>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</si>
  <si>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</si>
  <si>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</si>
  <si>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</si>
  <si>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</si>
  <si>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</si>
  <si>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</si>
  <si>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</si>
  <si>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</si>
  <si>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</si>
  <si>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</si>
  <si>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</si>
  <si>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</si>
  <si>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</si>
  <si>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</si>
  <si>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</si>
  <si>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</si>
  <si>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</si>
  <si>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</si>
  <si>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</si>
  <si>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</si>
  <si>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</si>
  <si>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</si>
  <si>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</si>
  <si>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</si>
  <si>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</si>
  <si>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</si>
  <si>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</si>
  <si>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</si>
  <si>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</si>
  <si>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</si>
  <si>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</si>
  <si>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</si>
  <si>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</si>
  <si>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</si>
  <si>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</si>
  <si>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</si>
  <si>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</si>
  <si>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</si>
  <si>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</si>
  <si>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</si>
  <si>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</si>
  <si>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</si>
  <si>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</si>
  <si>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</si>
  <si>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</si>
  <si>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</si>
  <si>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</si>
  <si>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</si>
  <si>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</si>
  <si>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</si>
  <si>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</si>
  <si>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</si>
  <si>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</si>
  <si>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</si>
  <si>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</si>
  <si>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</si>
  <si>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</si>
  <si>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</si>
  <si>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</si>
  <si>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</si>
  <si>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</si>
  <si>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</si>
  <si>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</si>
  <si>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</si>
  <si>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</si>
  <si>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</si>
  <si>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</si>
  <si>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</si>
  <si>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</si>
  <si>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</si>
  <si>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</si>
  <si>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</si>
  <si>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</si>
  <si>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</si>
  <si>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</si>
  <si>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</si>
  <si>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</si>
  <si>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</si>
  <si>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</si>
  <si>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</si>
  <si>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</si>
  <si>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</si>
  <si>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</si>
  <si>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</si>
  <si>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</si>
  <si>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</si>
  <si>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</si>
  <si>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</si>
  <si>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</si>
  <si>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</si>
  <si>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</si>
  <si>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</si>
  <si>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</si>
  <si>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</si>
  <si>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</si>
  <si>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</si>
  <si>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</si>
  <si>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</si>
  <si>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</si>
  <si>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</si>
  <si>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</si>
  <si>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</si>
  <si>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</si>
  <si>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</si>
  <si>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</si>
  <si>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</si>
  <si>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</si>
  <si>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</si>
  <si>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</si>
  <si>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</si>
  <si>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</si>
  <si>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</si>
  <si>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</si>
  <si>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</si>
  <si>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</si>
  <si>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</si>
  <si>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</si>
  <si>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</si>
  <si>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</si>
  <si>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</si>
  <si>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</si>
  <si>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</si>
  <si>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</si>
  <si>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</si>
  <si>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</si>
  <si>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</si>
  <si>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</si>
  <si>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</si>
  <si>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</si>
  <si>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</si>
  <si>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</si>
  <si>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</si>
  <si>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</si>
  <si>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</si>
  <si>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</si>
  <si>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</si>
  <si>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</si>
  <si>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</si>
  <si>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</si>
  <si>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</si>
  <si>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</si>
  <si>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</si>
  <si>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</si>
  <si>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</si>
  <si>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</si>
  <si>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</si>
  <si>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</si>
  <si>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</si>
  <si>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</si>
  <si>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</si>
  <si>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</si>
  <si>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</si>
  <si>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</si>
  <si>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</si>
  <si>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</si>
  <si>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</si>
  <si>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</si>
  <si>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</si>
  <si>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</si>
  <si>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</si>
  <si>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</si>
  <si>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</si>
  <si>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</si>
  <si>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</si>
  <si>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</si>
  <si>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</si>
  <si>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</si>
  <si>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</si>
  <si>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</si>
  <si>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</si>
  <si>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</si>
  <si>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</si>
  <si>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</si>
  <si>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</si>
  <si>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</si>
  <si>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</si>
  <si>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</si>
  <si>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</si>
  <si>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</si>
  <si>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</si>
  <si>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</si>
  <si>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</si>
  <si>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</si>
  <si>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</si>
  <si>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</si>
  <si>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</si>
  <si>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</si>
  <si>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</si>
  <si>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</si>
  <si>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</si>
  <si>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</si>
  <si>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</si>
  <si>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</si>
  <si>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</si>
  <si>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</si>
  <si>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</si>
  <si>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</si>
  <si>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</si>
  <si>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</si>
  <si>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</si>
  <si>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</si>
  <si>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</si>
  <si>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</si>
  <si>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</si>
  <si>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</si>
  <si>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</si>
  <si>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</si>
  <si>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</si>
  <si>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</si>
  <si>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</si>
  <si>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</si>
  <si>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</si>
  <si>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</si>
  <si>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</si>
  <si>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</si>
  <si>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</si>
  <si>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</si>
  <si>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</si>
  <si>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</si>
  <si>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</si>
  <si>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</si>
  <si>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</si>
  <si>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</si>
  <si>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</si>
  <si>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</si>
  <si>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</si>
  <si>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</si>
  <si>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</si>
  <si>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</si>
  <si>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</si>
  <si>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</si>
  <si>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</si>
  <si>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</si>
  <si>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</si>
  <si>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</si>
  <si>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</si>
  <si>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</si>
  <si>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</si>
  <si>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</si>
  <si>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</si>
  <si>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</si>
  <si>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</si>
  <si>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</si>
  <si>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</si>
  <si>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</si>
  <si>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</si>
  <si>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</si>
  <si>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</si>
  <si>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</si>
  <si>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</si>
  <si>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</si>
  <si>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</si>
  <si>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</si>
  <si>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</si>
  <si>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</si>
  <si>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</si>
  <si>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</si>
  <si>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</si>
  <si>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</si>
  <si>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</si>
  <si>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</si>
  <si>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</si>
  <si>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</si>
  <si>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</si>
  <si>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</si>
  <si>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</si>
  <si>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</si>
  <si>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</si>
  <si>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</si>
  <si>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</si>
  <si>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</si>
  <si>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</si>
  <si>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</si>
  <si>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</si>
  <si>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</si>
  <si>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</si>
  <si>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</si>
  <si>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</si>
  <si>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</si>
  <si>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</si>
  <si>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</si>
  <si>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</si>
  <si>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</si>
  <si>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</si>
  <si>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</si>
  <si>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</si>
  <si>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</si>
  <si>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</si>
  <si>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</si>
  <si>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</si>
  <si>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</si>
  <si>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</si>
  <si>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</si>
  <si>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</si>
  <si>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</si>
  <si>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</si>
  <si>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</si>
  <si>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</si>
  <si>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</si>
  <si>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</si>
  <si>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</si>
  <si>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</si>
  <si>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</si>
  <si>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</si>
  <si>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</si>
  <si>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</si>
  <si>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</si>
  <si>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</si>
  <si>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</si>
  <si>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</si>
  <si>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</si>
  <si>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</si>
  <si>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</si>
  <si>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</si>
  <si>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</si>
  <si>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</si>
  <si>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</si>
  <si>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</si>
  <si>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</si>
  <si>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</si>
  <si>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</si>
  <si>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</si>
  <si>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</si>
  <si>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</si>
  <si>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</si>
  <si>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</si>
  <si>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</si>
  <si>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</si>
  <si>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</si>
  <si>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</si>
  <si>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</si>
  <si>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</si>
  <si>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</si>
  <si>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</si>
  <si>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</si>
  <si>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</si>
  <si>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</si>
  <si>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</si>
  <si>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</si>
  <si>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</si>
  <si>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</si>
  <si>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</si>
  <si>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</si>
  <si>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</si>
  <si>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</si>
  <si>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</si>
  <si>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</si>
  <si>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</si>
  <si>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</si>
  <si>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</si>
  <si>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</si>
  <si>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</si>
  <si>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</si>
  <si>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</si>
  <si>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</si>
  <si>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</si>
  <si>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</si>
  <si>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</si>
  <si>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</si>
  <si>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</si>
  <si>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</si>
  <si>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</si>
  <si>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</si>
  <si>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</si>
  <si>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</si>
  <si>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</si>
  <si>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</si>
  <si>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</si>
  <si>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</si>
  <si>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</si>
  <si>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</si>
  <si>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</si>
  <si>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</si>
  <si>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</si>
  <si>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</si>
  <si>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</si>
  <si>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</si>
  <si>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</si>
  <si>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</si>
  <si>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</si>
  <si>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</si>
  <si>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</si>
  <si>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</si>
  <si>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</si>
  <si>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</si>
  <si>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</si>
  <si>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</si>
  <si>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</si>
  <si>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</si>
  <si>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</si>
  <si>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</si>
  <si>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</si>
  <si>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</si>
  <si>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</si>
  <si>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</si>
  <si>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</si>
  <si>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</si>
  <si>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</si>
  <si>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</si>
  <si>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</si>
  <si>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</si>
  <si>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</si>
  <si>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</si>
  <si>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</si>
  <si>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</si>
  <si>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</si>
  <si>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</si>
  <si>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</si>
  <si>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</si>
  <si>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</si>
  <si>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</si>
  <si>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</si>
  <si>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</si>
  <si>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</si>
  <si>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</si>
  <si>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</si>
  <si>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</si>
  <si>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</si>
  <si>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</si>
  <si>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</si>
  <si>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</si>
  <si>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</si>
  <si>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</si>
  <si>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</si>
  <si>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</si>
  <si>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</si>
  <si>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</si>
  <si>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</si>
  <si>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</si>
  <si>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</si>
  <si>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</si>
  <si>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</si>
  <si>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</si>
  <si>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</si>
  <si>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</si>
  <si>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</si>
  <si>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</si>
  <si>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</si>
  <si>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</si>
  <si>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</si>
  <si>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</si>
  <si>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</si>
  <si>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</si>
  <si>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</si>
  <si>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</si>
  <si>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</si>
  <si>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</si>
  <si>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</si>
  <si>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</si>
  <si>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</si>
  <si>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</si>
  <si>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</si>
  <si>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</si>
  <si>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</si>
  <si>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</si>
  <si>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</si>
  <si>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</si>
  <si>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</si>
  <si>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</si>
  <si>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</si>
  <si>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</si>
  <si>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</si>
  <si>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</si>
  <si>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</si>
  <si>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</si>
  <si>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</si>
  <si>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</si>
  <si>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</si>
  <si>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</si>
  <si>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</si>
  <si>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</si>
  <si>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</si>
  <si>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</si>
  <si>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</si>
  <si>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</si>
  <si>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</si>
  <si>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</si>
  <si>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</si>
  <si>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</si>
  <si>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</si>
  <si>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</si>
  <si>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</si>
  <si>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</si>
  <si>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</si>
  <si>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</si>
  <si>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</si>
  <si>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</si>
  <si>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</si>
  <si>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</si>
  <si>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</si>
  <si>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</si>
  <si>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</si>
  <si>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</si>
  <si>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</si>
  <si>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</si>
  <si>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</si>
  <si>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</si>
  <si>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</si>
  <si>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</si>
  <si>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</si>
  <si>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</si>
  <si>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</si>
  <si>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</si>
  <si>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</si>
  <si>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</si>
  <si>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</si>
  <si>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</si>
  <si>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</si>
  <si>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</si>
  <si>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</si>
  <si>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</si>
  <si>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</si>
  <si>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</si>
  <si>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</si>
  <si>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</si>
  <si>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</si>
  <si>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</si>
  <si>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</si>
  <si>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</si>
  <si>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</si>
  <si>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</si>
  <si>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</si>
  <si>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</si>
  <si>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</si>
  <si>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</si>
  <si>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</si>
  <si>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</si>
  <si>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</si>
  <si>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</si>
  <si>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</si>
  <si>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</si>
  <si>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</si>
  <si>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</si>
  <si>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</si>
  <si>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</si>
  <si>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</si>
  <si>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</si>
  <si>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</si>
  <si>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</si>
  <si>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</si>
  <si>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</si>
  <si>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</si>
  <si>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</si>
  <si>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</si>
  <si>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</si>
  <si>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</si>
  <si>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</si>
  <si>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</si>
  <si>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</si>
  <si>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</si>
  <si>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</si>
  <si>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</si>
  <si>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</si>
  <si>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</si>
  <si>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</si>
  <si>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</si>
  <si>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</si>
  <si>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</si>
  <si>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</si>
  <si>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</si>
  <si>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</si>
  <si>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</si>
  <si>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</si>
  <si>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</si>
  <si>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</si>
  <si>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</si>
  <si>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</si>
  <si>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</si>
  <si>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</si>
  <si>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</si>
  <si>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</si>
  <si>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</si>
  <si>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</si>
  <si>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</si>
  <si>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</si>
  <si>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</si>
  <si>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</si>
  <si>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</si>
  <si>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</si>
  <si>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</si>
  <si>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</si>
  <si>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</si>
  <si>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</si>
  <si>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</si>
  <si>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</si>
  <si>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</si>
  <si>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</si>
  <si>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</si>
  <si>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</si>
  <si>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</si>
  <si>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</si>
  <si>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</si>
  <si>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</si>
  <si>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</si>
  <si>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</si>
  <si>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</si>
  <si>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</si>
  <si>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</si>
  <si>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</si>
  <si>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</si>
  <si>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</si>
  <si>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</si>
  <si>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</si>
  <si>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</si>
  <si>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</si>
  <si>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</si>
  <si>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</si>
  <si>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</si>
  <si>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</si>
  <si>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</si>
  <si>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</si>
  <si>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</si>
  <si>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</si>
  <si>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</si>
  <si>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</si>
  <si>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</si>
  <si>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</si>
  <si>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</si>
  <si>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</si>
  <si>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</si>
  <si>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</si>
  <si>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</si>
  <si>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</si>
  <si>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</si>
  <si>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</si>
  <si>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</si>
  <si>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</si>
  <si>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</si>
  <si>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</si>
  <si>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</si>
  <si>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</si>
  <si>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</si>
  <si>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</si>
  <si>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</si>
  <si>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</si>
  <si>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</si>
  <si>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</si>
  <si>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</si>
  <si>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</si>
  <si>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</si>
  <si>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</si>
  <si>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</si>
  <si>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</si>
  <si>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</si>
  <si>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</si>
  <si>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</si>
  <si>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</si>
  <si>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</si>
  <si>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</si>
  <si>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</si>
  <si>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</si>
  <si>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</si>
  <si>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</si>
  <si>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</si>
  <si>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</si>
  <si>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</si>
  <si>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</si>
  <si>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</si>
  <si>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</si>
  <si>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</si>
  <si>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</si>
  <si>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</si>
  <si>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</si>
  <si>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</si>
  <si>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</si>
  <si>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</si>
  <si>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</si>
  <si>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</si>
  <si>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</si>
  <si>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</si>
  <si>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</si>
  <si>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</si>
  <si>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</si>
  <si>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</si>
  <si>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</si>
  <si>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</si>
  <si>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</si>
  <si>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</si>
  <si>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</si>
  <si>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</si>
  <si>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</si>
  <si>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</si>
  <si>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</si>
  <si>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</si>
  <si>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</si>
  <si>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</si>
  <si>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</si>
  <si>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</si>
  <si>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</si>
  <si>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</si>
  <si>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</si>
  <si>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</si>
  <si>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</si>
  <si>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</si>
  <si>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</si>
  <si>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</si>
  <si>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</si>
  <si>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</si>
  <si>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</si>
  <si>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</si>
  <si>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</si>
  <si>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</si>
  <si>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</si>
  <si>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</si>
  <si>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</si>
  <si>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</si>
  <si>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</si>
  <si>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</si>
  <si>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</si>
  <si>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</si>
  <si>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</si>
  <si>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</si>
  <si>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</si>
  <si>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</si>
  <si>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</si>
  <si>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</si>
  <si>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</si>
  <si>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</si>
  <si>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</si>
  <si>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</si>
  <si>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</si>
  <si>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</si>
  <si>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</si>
  <si>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</si>
  <si>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</si>
  <si>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</si>
  <si>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</si>
  <si>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</si>
  <si>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</si>
  <si>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</si>
  <si>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</si>
  <si>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</si>
  <si>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</si>
  <si>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</si>
  <si>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</si>
  <si>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</si>
  <si>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</si>
  <si>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</si>
  <si>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</si>
  <si>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</si>
  <si>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</si>
  <si>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</si>
  <si>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</si>
  <si>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</si>
  <si>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</si>
  <si>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</si>
  <si>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</si>
  <si>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</si>
  <si>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</si>
  <si>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</si>
  <si>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</si>
  <si>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</si>
  <si>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</si>
  <si>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</si>
  <si>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</si>
  <si>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</si>
  <si>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</si>
  <si>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</si>
  <si>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</si>
  <si>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</si>
  <si>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</si>
  <si>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</si>
  <si>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</si>
  <si>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</si>
  <si>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</si>
  <si>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</si>
  <si>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</si>
  <si>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</si>
  <si>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</si>
  <si>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</si>
  <si>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</si>
  <si>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</si>
  <si>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</si>
  <si>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</si>
  <si>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</si>
  <si>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</si>
  <si>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</si>
  <si>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</si>
  <si>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</si>
  <si>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</si>
  <si>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</si>
  <si>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</si>
  <si>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</si>
  <si>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</si>
  <si>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</si>
  <si>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</si>
  <si>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</si>
  <si>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</si>
  <si>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</si>
  <si>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</si>
  <si>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</si>
  <si>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</si>
  <si>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</si>
  <si>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</si>
  <si>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</si>
  <si>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</si>
  <si>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</si>
  <si>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</si>
  <si>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</si>
  <si>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</si>
  <si>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</si>
  <si>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</si>
  <si>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</si>
  <si>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</si>
  <si>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</si>
  <si>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</si>
  <si>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</si>
  <si>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</si>
  <si>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</si>
  <si>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</si>
  <si>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</si>
  <si>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</si>
  <si>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</si>
  <si>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</si>
  <si>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</si>
  <si>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</si>
  <si>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</si>
  <si>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</si>
  <si>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</si>
  <si>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</si>
  <si>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</si>
  <si>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</si>
  <si>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</si>
  <si>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</si>
  <si>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</si>
  <si>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</si>
  <si>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</si>
  <si>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</si>
  <si>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</si>
  <si>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</si>
  <si>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</si>
  <si>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</si>
  <si>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</si>
  <si>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</si>
  <si>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</si>
  <si>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</si>
  <si>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</si>
  <si>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</si>
  <si>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</si>
  <si>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</si>
  <si>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</si>
  <si>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</si>
  <si>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</si>
  <si>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</si>
  <si>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</si>
  <si>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</si>
  <si>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</si>
  <si>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</si>
  <si>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</si>
  <si>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</si>
  <si>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</si>
  <si>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</si>
  <si>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</si>
  <si>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</si>
  <si>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</si>
  <si>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</si>
  <si>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</si>
  <si>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</si>
  <si>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</si>
  <si>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</si>
  <si>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</si>
  <si>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</si>
  <si>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</si>
  <si>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</si>
  <si>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</si>
  <si>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</si>
  <si>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</si>
  <si>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</si>
  <si>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</si>
  <si>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</si>
  <si>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</si>
  <si>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</si>
  <si>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</si>
  <si>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</si>
  <si>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</si>
  <si>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</si>
  <si>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</si>
  <si>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</si>
  <si>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</si>
  <si>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</si>
  <si>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</si>
  <si>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</si>
  <si>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</si>
  <si>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</si>
  <si>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</si>
  <si>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</si>
  <si>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</si>
  <si>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</si>
  <si>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</si>
  <si>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</si>
  <si>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</si>
  <si>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</si>
  <si>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</si>
  <si>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</si>
  <si>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</si>
  <si>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</si>
  <si>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</si>
  <si>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</si>
  <si>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</si>
  <si>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</si>
  <si>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</si>
  <si>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</si>
  <si>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</si>
  <si>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</si>
  <si>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</si>
  <si>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</si>
  <si>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</si>
  <si>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</si>
  <si>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</si>
  <si>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</si>
  <si>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</si>
  <si>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</si>
  <si>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</si>
  <si>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</si>
  <si>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</si>
  <si>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</si>
  <si>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</si>
  <si>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</si>
  <si>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</si>
  <si>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</si>
  <si>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</si>
  <si>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</si>
  <si>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</si>
  <si>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</si>
  <si>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</si>
  <si>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</si>
  <si>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</si>
  <si>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</si>
  <si>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</si>
  <si>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</si>
  <si>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</si>
  <si>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</si>
  <si>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</si>
  <si>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</si>
  <si>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</si>
  <si>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</si>
  <si>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</si>
  <si>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</si>
  <si>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</si>
  <si>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</si>
  <si>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</si>
  <si>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</si>
  <si>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</si>
  <si>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</si>
  <si>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</si>
  <si>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</si>
  <si>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</si>
  <si>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</si>
  <si>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</si>
  <si>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</si>
  <si>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</si>
  <si>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</si>
  <si>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</si>
  <si>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</si>
  <si>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</si>
  <si>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</si>
  <si>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</si>
  <si>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</si>
  <si>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</si>
  <si>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</si>
  <si>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</si>
  <si>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</si>
  <si>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</si>
  <si>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</si>
  <si>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</si>
  <si>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</si>
  <si>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</si>
  <si>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</si>
  <si>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</si>
  <si>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</si>
  <si>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</si>
  <si>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</si>
  <si>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</si>
  <si>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</si>
  <si>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</si>
  <si>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</si>
  <si>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</si>
  <si>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</si>
  <si>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</si>
  <si>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</si>
  <si>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</si>
  <si>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</si>
  <si>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</si>
  <si>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</si>
  <si>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</si>
  <si>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</si>
  <si>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</si>
  <si>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</si>
  <si>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</si>
  <si>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</si>
  <si>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</si>
  <si>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</si>
  <si>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</si>
  <si>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</si>
  <si>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</si>
  <si>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</si>
  <si>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</si>
  <si>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</si>
  <si>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</si>
  <si>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</si>
  <si>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</si>
  <si>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</si>
  <si>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</si>
  <si>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</si>
  <si>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</si>
  <si>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</si>
  <si>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</si>
  <si>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</si>
  <si>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</si>
  <si>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</si>
  <si>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</si>
  <si>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</si>
  <si>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</si>
  <si>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</si>
  <si>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</si>
  <si>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</si>
  <si>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</si>
  <si>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</si>
  <si>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</si>
  <si>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</si>
  <si>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</si>
  <si>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</si>
  <si>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</si>
  <si>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</si>
  <si>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</si>
  <si>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</si>
  <si>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</si>
  <si>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</si>
  <si>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</si>
  <si>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</si>
  <si>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</si>
  <si>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</si>
  <si>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</si>
  <si>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</si>
  <si>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</si>
  <si>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</si>
  <si>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</si>
  <si>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</si>
  <si>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</si>
  <si>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</si>
  <si>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</si>
  <si>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</si>
  <si>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</si>
  <si>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</si>
  <si>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</si>
  <si>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</si>
  <si>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</si>
  <si>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</si>
  <si>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</si>
  <si>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</si>
  <si>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</si>
  <si>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</si>
  <si>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</si>
  <si>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</si>
  <si>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</si>
  <si>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</si>
  <si>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</si>
  <si>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</si>
  <si>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</si>
  <si>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</si>
  <si>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</si>
  <si>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</si>
  <si>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</si>
  <si>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</si>
  <si>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</si>
  <si>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</si>
  <si>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</si>
  <si>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</si>
  <si>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</si>
  <si>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</si>
  <si>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</si>
  <si>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</si>
  <si>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</si>
  <si>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</si>
  <si>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</si>
  <si>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</si>
  <si>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</si>
  <si>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</si>
  <si>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</si>
  <si>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</si>
  <si>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</si>
  <si>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</si>
  <si>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</si>
  <si>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</si>
  <si>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</si>
  <si>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</si>
  <si>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</si>
  <si>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</si>
  <si>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</si>
  <si>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</si>
  <si>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</si>
  <si>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</si>
  <si>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</si>
  <si>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</si>
  <si>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</si>
  <si>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</si>
  <si>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</si>
  <si>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</si>
  <si>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</si>
  <si>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</si>
  <si>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</si>
  <si>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</si>
  <si>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</si>
  <si>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</si>
  <si>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</si>
  <si>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</si>
  <si>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</si>
  <si>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</si>
  <si>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</si>
  <si>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</si>
  <si>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</si>
  <si>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</si>
  <si>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</si>
  <si>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</si>
  <si>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</si>
  <si>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</si>
  <si>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</si>
  <si>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</si>
  <si>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</si>
  <si>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</si>
  <si>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</si>
  <si>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</si>
  <si>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</si>
  <si>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</si>
  <si>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</si>
  <si>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</si>
  <si>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</si>
  <si>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</si>
  <si>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</si>
  <si>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</si>
  <si>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</si>
  <si>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</si>
  <si>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</si>
  <si>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</si>
  <si>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</si>
  <si>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</si>
  <si>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</si>
  <si>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</si>
  <si>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</si>
  <si>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</si>
  <si>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</si>
  <si>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</si>
  <si>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</si>
  <si>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</si>
  <si>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</si>
  <si>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</si>
  <si>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</si>
  <si>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</si>
  <si>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</si>
  <si>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</si>
  <si>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</si>
  <si>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</si>
  <si>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</si>
  <si>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</si>
  <si>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</si>
  <si>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</si>
  <si>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</si>
  <si>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</si>
  <si>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</si>
  <si>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</si>
  <si>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</si>
  <si>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</si>
  <si>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</si>
  <si>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</si>
  <si>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</si>
  <si>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</si>
  <si>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</si>
  <si>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</si>
  <si>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</si>
  <si>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</si>
  <si>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</si>
  <si>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</si>
  <si>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</si>
  <si>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</si>
  <si>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</si>
  <si>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</si>
  <si>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</si>
  <si>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</si>
  <si>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</si>
  <si>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</si>
  <si>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</si>
  <si>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</si>
  <si>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</si>
  <si>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</si>
  <si>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</si>
  <si>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</si>
  <si>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</si>
  <si>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</si>
  <si>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</si>
  <si>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</si>
  <si>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</si>
  <si>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</si>
  <si>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</si>
  <si>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</si>
  <si>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</si>
  <si>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</si>
  <si>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</si>
  <si>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</si>
  <si>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</si>
  <si>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</si>
  <si>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</si>
  <si>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</si>
  <si>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</si>
  <si>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</si>
  <si>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</si>
  <si>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</si>
  <si>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</si>
  <si>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</si>
  <si>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</si>
  <si>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</si>
  <si>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</si>
  <si>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</si>
  <si>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</si>
  <si>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</si>
  <si>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</si>
  <si>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</si>
  <si>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</si>
  <si>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</si>
  <si>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</si>
  <si>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</si>
  <si>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</si>
  <si>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</si>
  <si>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</si>
  <si>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</si>
  <si>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</si>
  <si>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</si>
  <si>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</si>
  <si>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</si>
  <si>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</si>
  <si>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</si>
  <si>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</si>
  <si>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</si>
  <si>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</si>
  <si>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</si>
  <si>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</si>
  <si>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</si>
  <si>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</si>
  <si>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</si>
  <si>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</si>
  <si>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</si>
  <si>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</si>
  <si>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</si>
  <si>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</si>
  <si>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</si>
  <si>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</si>
  <si>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</si>
  <si>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</si>
  <si>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</si>
  <si>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</si>
  <si>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</si>
  <si>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</si>
  <si>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</si>
  <si>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</si>
  <si>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</si>
  <si>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</si>
  <si>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</si>
  <si>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</si>
  <si>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</si>
  <si>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</si>
  <si>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</si>
  <si>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</si>
  <si>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</si>
  <si>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</si>
  <si>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</si>
  <si>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</si>
  <si>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</si>
  <si>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</si>
  <si>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</si>
  <si>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</si>
  <si>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</si>
  <si>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</si>
  <si>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</si>
  <si>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</si>
  <si>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</si>
  <si>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</si>
  <si>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</si>
  <si>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</si>
  <si>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</si>
  <si>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</si>
  <si>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</si>
  <si>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</si>
  <si>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</si>
  <si>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</si>
  <si>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</si>
  <si>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</si>
  <si>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</si>
  <si>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</si>
  <si>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</si>
  <si>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</si>
  <si>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</si>
  <si>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</si>
  <si>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</si>
  <si>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</si>
  <si>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</si>
  <si>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</si>
  <si>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</si>
  <si>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</si>
  <si>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</si>
  <si>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</si>
  <si>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</si>
  <si>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</si>
  <si>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</si>
  <si>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</si>
  <si>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</si>
  <si>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</si>
  <si>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</si>
  <si>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</si>
  <si>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</si>
  <si>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</si>
  <si>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</si>
  <si>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</si>
  <si>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</si>
  <si>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</si>
  <si>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</si>
  <si>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</si>
  <si>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</si>
  <si>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</si>
  <si>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</si>
  <si>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</si>
  <si>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</si>
  <si>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</si>
  <si>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</si>
  <si>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</si>
  <si>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</si>
  <si>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</si>
  <si>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</si>
  <si>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</si>
  <si>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</si>
  <si>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</si>
  <si>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</si>
  <si>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</si>
  <si>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</si>
  <si>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</si>
  <si>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</si>
  <si>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</si>
  <si>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</si>
  <si>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</si>
  <si>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</si>
  <si>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</si>
  <si>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</si>
  <si>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</si>
  <si>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</si>
  <si>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</si>
  <si>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</si>
  <si>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</si>
  <si>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</si>
  <si>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</si>
  <si>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</si>
  <si>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</si>
  <si>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</si>
  <si>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</si>
  <si>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</si>
  <si>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</si>
  <si>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</si>
  <si>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</si>
  <si>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</si>
  <si>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</si>
  <si>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</si>
  <si>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</si>
  <si>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</si>
  <si>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</si>
  <si>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</si>
  <si>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</si>
  <si>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</si>
  <si>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</si>
  <si>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</si>
  <si>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</si>
  <si>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</si>
  <si>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</si>
  <si>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</si>
  <si>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</si>
  <si>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</si>
  <si>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</si>
  <si>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</si>
  <si>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</si>
  <si>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</si>
  <si>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</si>
  <si>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</si>
  <si>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</si>
  <si>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</si>
  <si>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</si>
  <si>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</si>
  <si>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</si>
  <si>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</si>
  <si>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</si>
  <si>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</si>
  <si>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</si>
  <si>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</si>
  <si>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</si>
  <si>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</si>
  <si>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</si>
  <si>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</si>
  <si>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</si>
  <si>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</si>
  <si>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</si>
  <si>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</si>
  <si>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</si>
  <si>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</si>
  <si>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</si>
  <si>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</si>
  <si>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</si>
  <si>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</si>
  <si>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</si>
  <si>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</si>
  <si>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</si>
  <si>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</si>
  <si>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</si>
  <si>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</si>
  <si>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</si>
  <si>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</si>
  <si>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</si>
  <si>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</si>
  <si>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</si>
  <si>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</si>
  <si>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</si>
  <si>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</si>
  <si>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</si>
  <si>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</si>
  <si>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</si>
  <si>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</si>
  <si>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</si>
  <si>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</si>
  <si>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</si>
  <si>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</si>
  <si>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</si>
  <si>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</si>
  <si>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</si>
  <si>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</si>
  <si>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</si>
  <si>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</si>
  <si>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</si>
  <si>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</si>
  <si>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</si>
  <si>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</si>
  <si>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</si>
  <si>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</si>
  <si>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</si>
  <si>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</si>
  <si>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</si>
  <si>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</si>
  <si>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</si>
  <si>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</si>
  <si>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</si>
  <si>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</si>
  <si>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</si>
  <si>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</si>
  <si>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</si>
  <si>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</si>
  <si>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</si>
  <si>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</si>
  <si>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</si>
  <si>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</si>
  <si>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</si>
  <si>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</si>
  <si>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</si>
  <si>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</si>
  <si>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</si>
  <si>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</si>
  <si>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</si>
  <si>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</si>
  <si>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</si>
  <si>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</si>
  <si>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</si>
  <si>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</si>
  <si>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</si>
  <si>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</si>
  <si>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</si>
  <si>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</si>
  <si>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</si>
  <si>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</si>
  <si>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</si>
  <si>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</si>
  <si>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</si>
  <si>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</si>
  <si>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</si>
  <si>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</si>
  <si>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</si>
  <si>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</si>
  <si>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</si>
  <si>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</si>
  <si>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</si>
  <si>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</si>
  <si>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</si>
  <si>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</si>
  <si>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</si>
  <si>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</si>
  <si>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</si>
  <si>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</si>
  <si>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</si>
  <si>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</si>
  <si>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</si>
  <si>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</si>
  <si>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</si>
  <si>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</si>
  <si>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</si>
  <si>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</si>
  <si>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</si>
  <si>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</si>
  <si>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</si>
  <si>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</si>
  <si>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</si>
  <si>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</si>
  <si>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</si>
  <si>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</si>
  <si>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</si>
  <si>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</si>
  <si>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</si>
  <si>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</si>
  <si>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</si>
  <si>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</si>
  <si>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</si>
  <si>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</si>
  <si>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</si>
  <si>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</si>
  <si>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</si>
  <si>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</si>
  <si>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</si>
  <si>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</si>
  <si>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</si>
  <si>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</si>
  <si>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</si>
  <si>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</si>
  <si>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</si>
  <si>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</si>
  <si>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</si>
  <si>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</si>
  <si>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</si>
  <si>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</si>
  <si>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</si>
  <si>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</si>
  <si>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</si>
  <si>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</si>
  <si>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</si>
  <si>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</si>
  <si>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</si>
  <si>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</si>
  <si>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</si>
  <si>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</si>
  <si>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</si>
  <si>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</si>
  <si>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</si>
  <si>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</si>
  <si>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</si>
  <si>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</si>
  <si>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</si>
  <si>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</si>
  <si>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</si>
  <si>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</si>
  <si>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</si>
  <si>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</si>
  <si>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</si>
  <si>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</si>
  <si>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</si>
  <si>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</si>
  <si>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</si>
  <si>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</si>
  <si>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</si>
  <si>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</si>
  <si>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</si>
  <si>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</si>
  <si>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</si>
  <si>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</si>
  <si>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</si>
  <si>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</si>
  <si>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</si>
  <si>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</si>
  <si>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</si>
  <si>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</si>
  <si>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</si>
  <si>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</si>
  <si>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</si>
  <si>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</si>
  <si>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</si>
  <si>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</si>
  <si>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</si>
  <si>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</si>
  <si>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</si>
  <si>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</si>
  <si>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</si>
  <si>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</si>
  <si>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</si>
  <si>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</si>
  <si>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</si>
  <si>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</si>
  <si>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</si>
  <si>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</si>
  <si>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</si>
  <si>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</si>
  <si>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</si>
  <si>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</si>
  <si>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</si>
  <si>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</si>
  <si>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</si>
  <si>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</si>
  <si>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</si>
  <si>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</si>
  <si>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</si>
  <si>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</si>
  <si>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</si>
  <si>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</si>
  <si>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</si>
  <si>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</si>
  <si>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</si>
  <si>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</si>
  <si>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</si>
  <si>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</si>
  <si>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</si>
  <si>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</si>
  <si>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</si>
  <si>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</si>
  <si>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</si>
  <si>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</si>
  <si>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</si>
  <si>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</si>
  <si>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</si>
  <si>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</si>
  <si>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</si>
  <si>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</si>
  <si>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</si>
  <si>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</si>
  <si>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</si>
  <si>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</si>
  <si>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</si>
  <si>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</si>
  <si>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</si>
  <si>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</si>
  <si>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</si>
  <si>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</si>
  <si>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</si>
  <si>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</si>
  <si>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</si>
  <si>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</si>
  <si>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</si>
  <si>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</si>
  <si>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</si>
  <si>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</si>
  <si>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</si>
  <si>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</si>
  <si>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</si>
  <si>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</si>
  <si>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</si>
  <si>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</si>
  <si>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</si>
  <si>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</si>
  <si>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</si>
  <si>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</si>
  <si>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</si>
  <si>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</si>
  <si>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</si>
  <si>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</si>
  <si>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</si>
  <si>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</si>
  <si>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</si>
  <si>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</si>
  <si>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</si>
  <si>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</si>
  <si>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</si>
  <si>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</si>
  <si>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</si>
  <si>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</si>
  <si>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</si>
  <si>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</si>
  <si>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</si>
  <si>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</si>
  <si>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</si>
  <si>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</si>
  <si>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</si>
  <si>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</si>
  <si>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</si>
  <si>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</si>
  <si>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</si>
  <si>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</si>
  <si>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</si>
  <si>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</si>
  <si>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</si>
  <si>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</si>
  <si>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</si>
  <si>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</si>
  <si>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</si>
  <si>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</si>
  <si>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</si>
  <si>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</si>
  <si>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</si>
  <si>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</si>
  <si>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</si>
  <si>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</si>
  <si>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</si>
  <si>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</si>
  <si>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</si>
  <si>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</si>
  <si>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</si>
  <si>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</si>
  <si>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</si>
  <si>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</si>
  <si>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</si>
  <si>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</si>
  <si>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</si>
  <si>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</si>
  <si>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</si>
  <si>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</si>
  <si>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</si>
  <si>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</si>
  <si>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</si>
  <si>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</si>
  <si>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</si>
  <si>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</si>
  <si>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</si>
  <si>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</si>
  <si>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</si>
  <si>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</si>
  <si>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</si>
  <si>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</si>
  <si>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</si>
  <si>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</si>
  <si>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</si>
  <si>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</si>
  <si>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</si>
  <si>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</si>
  <si>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</si>
  <si>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</si>
  <si>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</si>
  <si>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</si>
  <si>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</si>
  <si>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</si>
  <si>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</si>
  <si>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</si>
  <si>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</si>
  <si>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</si>
  <si>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</si>
  <si>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</si>
  <si>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</si>
  <si>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</si>
  <si>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</si>
  <si>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</si>
  <si>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</si>
  <si>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</si>
  <si>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</si>
  <si>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</si>
  <si>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</si>
  <si>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</si>
  <si>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</si>
  <si>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</si>
  <si>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</si>
  <si>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</si>
  <si>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</si>
  <si>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</si>
  <si>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</si>
  <si>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</si>
  <si>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</si>
  <si>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</si>
  <si>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</si>
  <si>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</si>
  <si>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</si>
  <si>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</si>
  <si>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</si>
  <si>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</si>
  <si>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</si>
  <si>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</si>
  <si>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</si>
  <si>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</si>
  <si>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</si>
  <si>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</si>
  <si>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</si>
  <si>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</si>
  <si>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</si>
  <si>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</si>
  <si>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</si>
  <si>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</si>
  <si>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</si>
  <si>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</si>
  <si>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</si>
  <si>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</si>
  <si>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</si>
  <si>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</si>
  <si>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</si>
  <si>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</si>
  <si>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</si>
  <si>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</si>
  <si>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</si>
  <si>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</si>
  <si>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</si>
  <si>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</si>
  <si>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</si>
  <si>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</si>
  <si>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</si>
  <si>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</si>
  <si>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</si>
  <si>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</si>
  <si>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</si>
  <si>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</si>
  <si>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</si>
  <si>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</si>
  <si>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</si>
  <si>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</si>
  <si>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</si>
  <si>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</si>
  <si>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</si>
  <si>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</si>
  <si>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</si>
  <si>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</si>
  <si>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</si>
  <si>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</si>
  <si>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</si>
  <si>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</si>
  <si>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</si>
  <si>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</si>
  <si>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</si>
  <si>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</si>
  <si>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</si>
  <si>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</si>
  <si>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</si>
  <si>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</si>
  <si>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</si>
  <si>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</si>
  <si>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</si>
  <si>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</si>
  <si>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</si>
  <si>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</si>
  <si>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</si>
  <si>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</si>
  <si>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</si>
  <si>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</si>
  <si>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</si>
  <si>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</si>
  <si>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</si>
  <si>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</si>
  <si>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</si>
  <si>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</si>
  <si>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</si>
  <si>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</si>
  <si>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</si>
  <si>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</si>
  <si>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</si>
  <si>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</si>
  <si>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</si>
  <si>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</si>
  <si>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</si>
  <si>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</si>
  <si>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</si>
  <si>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</si>
  <si>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</si>
  <si>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</si>
  <si>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</si>
  <si>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</si>
  <si>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</si>
  <si>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</si>
  <si>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</si>
  <si>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</si>
  <si>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</si>
  <si>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</si>
  <si>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</si>
  <si>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</si>
  <si>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</si>
  <si>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</si>
  <si>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</si>
  <si>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</si>
  <si>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</si>
  <si>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</si>
  <si>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</si>
  <si>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</si>
  <si>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</si>
  <si>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</si>
  <si>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</si>
  <si>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</si>
  <si>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</si>
  <si>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</si>
  <si>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</si>
  <si>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</si>
  <si>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</si>
  <si>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</si>
  <si>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</si>
  <si>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</si>
  <si>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</si>
  <si>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</si>
  <si>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</si>
  <si>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</si>
  <si>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</si>
  <si>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</si>
  <si>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</si>
  <si>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</si>
  <si>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</si>
  <si>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</si>
  <si>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</si>
  <si>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</si>
  <si>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</si>
  <si>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</si>
  <si>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</si>
  <si>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</si>
  <si>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</si>
  <si>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</si>
  <si>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</si>
  <si>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</si>
  <si>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</si>
  <si>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</si>
  <si>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</si>
  <si>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</si>
  <si>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</si>
  <si>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</si>
  <si>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</si>
  <si>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</si>
  <si>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</si>
  <si>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</si>
  <si>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</si>
  <si>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</si>
  <si>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</si>
  <si>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</si>
  <si>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</si>
  <si>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</si>
  <si>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</si>
  <si>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</si>
  <si>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</si>
  <si>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</si>
  <si>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</si>
  <si>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</si>
  <si>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</si>
  <si>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</si>
  <si>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</si>
  <si>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</si>
  <si>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</si>
  <si>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</si>
  <si>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</si>
  <si>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</si>
  <si>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</si>
  <si>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</si>
  <si>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</si>
  <si>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</si>
  <si>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</si>
  <si>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</si>
  <si>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</si>
  <si>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</si>
  <si>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</si>
  <si>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</si>
  <si>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</si>
  <si>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</si>
  <si>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</si>
  <si>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</si>
  <si>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</si>
  <si>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</si>
  <si>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</si>
  <si>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</si>
  <si>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</si>
  <si>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</si>
  <si>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</si>
  <si>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</si>
  <si>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</si>
  <si>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</si>
  <si>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</si>
  <si>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</si>
  <si>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</si>
  <si>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</si>
  <si>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</si>
  <si>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</si>
  <si>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</si>
  <si>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</si>
  <si>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</si>
  <si>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</si>
  <si>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</si>
  <si>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</si>
  <si>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</si>
  <si>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</si>
  <si>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</si>
  <si>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</si>
  <si>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</si>
  <si>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</si>
  <si>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</si>
  <si>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</si>
  <si>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</si>
  <si>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</si>
  <si>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</si>
  <si>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</si>
  <si>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</si>
  <si>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</si>
  <si>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</si>
  <si>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</si>
  <si>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</si>
  <si>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</si>
  <si>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</si>
  <si>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</si>
  <si>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</si>
  <si>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</si>
  <si>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</si>
  <si>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</si>
  <si>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</si>
  <si>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</si>
  <si>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</si>
  <si>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</si>
  <si>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</si>
  <si>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</si>
  <si>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</si>
  <si>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</si>
  <si>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</si>
  <si>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</si>
  <si>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</si>
  <si>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</si>
  <si>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</si>
  <si>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</si>
  <si>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</si>
  <si>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</si>
  <si>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</si>
  <si>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</si>
  <si>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</si>
  <si>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</si>
  <si>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</si>
  <si>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</si>
  <si>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</si>
  <si>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</si>
  <si>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</si>
  <si>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</si>
  <si>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</si>
  <si>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</si>
  <si>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</si>
  <si>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</si>
  <si>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</si>
  <si>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</si>
  <si>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</si>
  <si>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</si>
  <si>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</si>
  <si>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</si>
  <si>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</si>
  <si>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</si>
  <si>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</si>
  <si>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</si>
  <si>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</si>
  <si>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</si>
  <si>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</si>
  <si>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</si>
  <si>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</si>
  <si>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</si>
  <si>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</si>
  <si>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</si>
  <si>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</si>
  <si>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</si>
  <si>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</si>
  <si>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</si>
  <si>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</si>
  <si>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</si>
  <si>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</si>
  <si>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</si>
  <si>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</si>
  <si>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</si>
  <si>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</si>
  <si>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</si>
  <si>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</si>
  <si>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</si>
  <si>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</si>
  <si>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</si>
  <si>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</si>
  <si>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</si>
  <si>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</si>
  <si>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</si>
  <si>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</si>
  <si>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</si>
  <si>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</si>
  <si>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</si>
  <si>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</si>
  <si>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</si>
  <si>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</si>
  <si>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</si>
  <si>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</si>
  <si>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</si>
  <si>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</si>
  <si>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</si>
  <si>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</si>
  <si>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</si>
  <si>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</si>
  <si>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</si>
  <si>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</si>
  <si>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</si>
  <si>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</si>
  <si>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</si>
  <si>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</si>
  <si>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</si>
  <si>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</si>
  <si>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</si>
  <si>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</si>
  <si>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</si>
  <si>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</si>
  <si>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</si>
  <si>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</si>
  <si>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</si>
  <si>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</si>
  <si>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</si>
  <si>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</si>
  <si>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</si>
  <si>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</si>
  <si>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</si>
  <si>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</si>
  <si>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</si>
  <si>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</si>
  <si>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</si>
  <si>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</si>
  <si>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</si>
  <si>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</si>
  <si>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</si>
  <si>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</si>
  <si>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</si>
  <si>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</si>
  <si>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</si>
  <si>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</si>
  <si>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</si>
  <si>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</si>
  <si>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</si>
  <si>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</si>
  <si>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</si>
  <si>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</si>
  <si>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</si>
  <si>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</si>
  <si>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</si>
  <si>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</si>
  <si>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</si>
  <si>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</si>
  <si>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</si>
  <si>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</si>
  <si>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</si>
  <si>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</si>
  <si>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</si>
  <si>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</si>
  <si>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</si>
  <si>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</si>
  <si>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</si>
  <si>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</si>
  <si>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</si>
  <si>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</si>
  <si>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</si>
  <si>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</si>
  <si>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</si>
  <si>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</si>
  <si>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</si>
  <si>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</si>
  <si>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</si>
  <si>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</si>
  <si>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</si>
  <si>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</si>
  <si>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</si>
  <si>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</si>
  <si>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</si>
  <si>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</si>
  <si>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</si>
  <si>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</si>
  <si>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</si>
  <si>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</si>
  <si>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</si>
  <si>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</si>
  <si>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</si>
  <si>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</si>
  <si>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</si>
  <si>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</si>
  <si>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</si>
  <si>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</si>
  <si>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</si>
  <si>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</si>
  <si>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</si>
  <si>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</si>
  <si>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</si>
  <si>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</si>
  <si>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</si>
  <si>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</si>
  <si>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</si>
  <si>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</si>
  <si>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</si>
  <si>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</si>
  <si>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</si>
  <si>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</si>
  <si>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</si>
  <si>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</si>
  <si>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</si>
  <si>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</si>
  <si>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</si>
  <si>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</si>
  <si>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</si>
  <si>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</si>
  <si>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</si>
  <si>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</si>
  <si>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</si>
  <si>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</si>
  <si>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</si>
  <si>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</si>
  <si>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</si>
  <si>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</si>
  <si>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</si>
  <si>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</si>
  <si>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</si>
  <si>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</si>
  <si>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</si>
  <si>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</si>
  <si>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</si>
  <si>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</si>
  <si>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</si>
  <si>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</si>
  <si>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</si>
  <si>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</si>
  <si>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</si>
  <si>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</si>
  <si>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</si>
  <si>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</si>
  <si>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</si>
  <si>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</si>
  <si>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</si>
  <si>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</si>
  <si>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</si>
  <si>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</si>
  <si>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</si>
  <si>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</si>
  <si>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</si>
  <si>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</si>
  <si>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</si>
  <si>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</si>
  <si>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</si>
  <si>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</si>
  <si>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</si>
  <si>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</si>
  <si>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</si>
  <si>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</si>
  <si>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</si>
  <si>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</si>
  <si>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</si>
  <si>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</si>
  <si>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</si>
  <si>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</si>
  <si>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</si>
  <si>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</si>
  <si>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</si>
  <si>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</si>
  <si>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</si>
  <si>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</si>
  <si>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</si>
  <si>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</si>
  <si>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</si>
  <si>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</si>
  <si>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</si>
  <si>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</si>
  <si>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</si>
  <si>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</si>
  <si>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</si>
  <si>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</si>
  <si>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</si>
  <si>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</si>
  <si>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</si>
  <si>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</si>
  <si>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</si>
  <si>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</si>
  <si>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</si>
  <si>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</si>
  <si>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</si>
  <si>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</si>
  <si>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</si>
  <si>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</si>
  <si>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</si>
  <si>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</si>
  <si>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</si>
  <si>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</si>
  <si>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</si>
  <si>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</si>
  <si>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</si>
  <si>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</si>
  <si>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</si>
  <si>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</si>
  <si>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</si>
  <si>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</si>
  <si>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</si>
  <si>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</si>
  <si>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</si>
  <si>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</si>
  <si>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</si>
  <si>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</si>
  <si>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</si>
  <si>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</si>
  <si>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</si>
  <si>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</si>
  <si>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</si>
  <si>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</si>
  <si>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</si>
  <si>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</si>
  <si>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</si>
  <si>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</si>
  <si>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</si>
  <si>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</si>
  <si>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</si>
  <si>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</si>
  <si>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</si>
  <si>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</si>
  <si>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</si>
  <si>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</si>
  <si>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</si>
  <si>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</si>
  <si>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</si>
  <si>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</si>
  <si>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</si>
  <si>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</si>
  <si>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</si>
  <si>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</si>
  <si>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</si>
  <si>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</si>
  <si>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</si>
  <si>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</si>
  <si>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</si>
  <si>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</si>
  <si>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</si>
  <si>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</si>
  <si>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</si>
  <si>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</si>
  <si>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</si>
  <si>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</si>
  <si>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</si>
  <si>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</si>
  <si>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</si>
  <si>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</si>
  <si>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</si>
  <si>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</si>
  <si>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</si>
  <si>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</si>
  <si>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</si>
  <si>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</si>
  <si>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</si>
  <si>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</si>
  <si>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</si>
  <si>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</si>
  <si>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</si>
  <si>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</si>
  <si>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</si>
  <si>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</si>
  <si>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</si>
  <si>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</si>
  <si>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</si>
  <si>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</si>
  <si>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</si>
  <si>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</si>
  <si>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</si>
  <si>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</si>
  <si>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</si>
  <si>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</si>
  <si>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</si>
  <si>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</si>
  <si>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</si>
  <si>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</si>
  <si>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</si>
  <si>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</si>
  <si>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</si>
  <si>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</si>
  <si>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</si>
  <si>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</si>
  <si>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</si>
  <si>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</si>
  <si>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</si>
  <si>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</si>
  <si>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</si>
  <si>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</si>
  <si>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</si>
  <si>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</si>
  <si>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</si>
  <si>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</si>
  <si>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</si>
  <si>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</si>
  <si>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</si>
  <si>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</si>
  <si>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</si>
  <si>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</si>
  <si>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</si>
  <si>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</si>
  <si>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</si>
  <si>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</si>
  <si>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</si>
  <si>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</si>
  <si>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</si>
  <si>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</si>
  <si>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</si>
  <si>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</si>
  <si>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</si>
  <si>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</si>
  <si>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</si>
  <si>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</si>
  <si>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</si>
  <si>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</si>
  <si>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</si>
  <si>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</si>
  <si>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</si>
  <si>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</si>
  <si>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</si>
  <si>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</si>
  <si>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</si>
  <si>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</si>
  <si>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</si>
  <si>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</si>
  <si>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</si>
  <si>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</si>
  <si>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</si>
  <si>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</si>
  <si>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</si>
  <si>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</si>
  <si>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</si>
  <si>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</si>
  <si>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</si>
  <si>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</si>
  <si>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</si>
  <si>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</si>
  <si>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</si>
  <si>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</si>
  <si>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</si>
  <si>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</si>
  <si>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</si>
  <si>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</si>
  <si>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</si>
  <si>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</si>
  <si>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</si>
  <si>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</si>
  <si>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</si>
  <si>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</si>
  <si>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</si>
  <si>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</si>
  <si>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</si>
  <si>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</si>
  <si>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</si>
  <si>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</si>
  <si>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</si>
  <si>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</si>
  <si>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</si>
  <si>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</si>
  <si>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</si>
  <si>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</si>
  <si>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</si>
  <si>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</si>
  <si>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</si>
  <si>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</si>
  <si>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</si>
  <si>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</si>
  <si>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</si>
  <si>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</si>
  <si>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</si>
  <si>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</si>
  <si>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</si>
  <si>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</si>
  <si>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</si>
  <si>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</si>
  <si>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</si>
  <si>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</si>
  <si>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</si>
  <si>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</si>
  <si>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</si>
  <si>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</si>
  <si>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</si>
  <si>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</si>
  <si>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</si>
  <si>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</si>
  <si>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</si>
  <si>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</si>
  <si>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</si>
  <si>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</si>
  <si>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</si>
  <si>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</si>
  <si>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</si>
  <si>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</si>
  <si>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</si>
  <si>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</si>
  <si>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</si>
  <si>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</si>
  <si>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</si>
  <si>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</si>
  <si>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</si>
  <si>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</si>
  <si>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</si>
  <si>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</si>
  <si>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</si>
  <si>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</si>
  <si>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</si>
  <si>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</si>
  <si>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</si>
  <si>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</si>
  <si>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</si>
  <si>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</si>
  <si>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</si>
  <si>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</si>
  <si>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</si>
  <si>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</si>
  <si>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</si>
  <si>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</si>
  <si>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</si>
  <si>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</si>
  <si>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</si>
  <si>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</si>
  <si>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</si>
  <si>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</si>
  <si>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</si>
  <si>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</si>
  <si>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</si>
  <si>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</si>
  <si>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</si>
  <si>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</si>
  <si>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</si>
  <si>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</si>
  <si>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</si>
  <si>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</si>
  <si>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</si>
  <si>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</si>
  <si>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</si>
  <si>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</si>
  <si>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</si>
  <si>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</si>
  <si>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</si>
  <si>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</si>
  <si>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</si>
  <si>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</si>
  <si>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</si>
  <si>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</si>
  <si>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</si>
  <si>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</si>
  <si>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</si>
  <si>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</si>
  <si>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</si>
  <si>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</si>
  <si>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</si>
  <si>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</si>
  <si>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</si>
  <si>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</si>
  <si>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</si>
  <si>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</si>
  <si>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</si>
  <si>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</si>
  <si>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</si>
  <si>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</si>
  <si>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</si>
  <si>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</si>
  <si>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</si>
  <si>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</si>
  <si>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</si>
  <si>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</si>
  <si>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</si>
  <si>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</si>
  <si>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</si>
  <si>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</si>
  <si>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</si>
  <si>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</si>
  <si>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</si>
  <si>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</si>
  <si>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</si>
  <si>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</si>
  <si>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</si>
  <si>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</si>
  <si>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</si>
  <si>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</si>
  <si>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</si>
  <si>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</si>
  <si>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</si>
  <si>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</si>
  <si>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</si>
  <si>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</si>
  <si>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</si>
  <si>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</si>
  <si>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</si>
  <si>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</si>
  <si>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</si>
  <si>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</si>
  <si>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</si>
  <si>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</si>
  <si>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</si>
  <si>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</si>
  <si>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</si>
  <si>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</si>
  <si>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</si>
  <si>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</si>
  <si>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</si>
  <si>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</si>
  <si>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</si>
  <si>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</si>
  <si>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</si>
  <si>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</si>
  <si>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</si>
  <si>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</si>
  <si>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</si>
  <si>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</si>
  <si>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</si>
  <si>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</si>
  <si>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</si>
  <si>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</si>
  <si>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</si>
  <si>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</si>
  <si>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</si>
  <si>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</si>
  <si>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</si>
  <si>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</si>
  <si>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</si>
  <si>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</si>
  <si>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</si>
  <si>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</si>
  <si>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</si>
  <si>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</si>
  <si>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</si>
  <si>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</si>
  <si>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</si>
  <si>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</si>
  <si>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</si>
  <si>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</si>
  <si>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</si>
  <si>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</si>
  <si>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</si>
  <si>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</si>
  <si>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</si>
  <si>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</si>
  <si>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</si>
  <si>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</si>
  <si>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</si>
  <si>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</si>
  <si>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</si>
  <si>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</si>
  <si>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</si>
  <si>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</si>
  <si>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</si>
  <si>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</si>
  <si>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</si>
  <si>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</si>
  <si>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</si>
  <si>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</si>
  <si>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</si>
  <si>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</si>
  <si>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</si>
  <si>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</si>
  <si>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</si>
  <si>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</si>
  <si>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</si>
  <si>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</si>
  <si>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</si>
  <si>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</si>
  <si>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</si>
  <si>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</si>
  <si>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</si>
  <si>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</si>
  <si>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</si>
  <si>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</si>
  <si>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</si>
  <si>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</si>
  <si>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</si>
  <si>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</si>
  <si>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</si>
  <si>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</si>
  <si>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</si>
  <si>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</si>
  <si>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</si>
  <si>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</si>
  <si>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</si>
  <si>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</si>
  <si>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</si>
  <si>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</si>
  <si>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</si>
  <si>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</si>
  <si>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</si>
  <si>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</si>
  <si>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</si>
  <si>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</si>
  <si>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</si>
  <si>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</si>
  <si>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</si>
  <si>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</si>
  <si>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</si>
  <si>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</si>
  <si>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</si>
  <si>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</si>
  <si>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</si>
  <si>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</si>
  <si>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</si>
  <si>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</si>
  <si>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</si>
  <si>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</si>
  <si>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</si>
  <si>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</si>
  <si>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</si>
  <si>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</si>
  <si>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</si>
  <si>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</si>
  <si>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</si>
  <si>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</si>
  <si>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</si>
  <si>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</si>
  <si>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</si>
  <si>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</si>
  <si>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</si>
  <si>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</si>
  <si>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</si>
  <si>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</si>
  <si>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</si>
  <si>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</si>
  <si>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</si>
  <si>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</si>
  <si>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</si>
  <si>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</si>
  <si>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</si>
  <si>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</si>
  <si>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</si>
  <si>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</si>
  <si>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</si>
  <si>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</si>
  <si>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</si>
  <si>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</si>
  <si>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</si>
  <si>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</si>
  <si>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</si>
  <si>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</si>
  <si>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</si>
  <si>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</si>
  <si>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</si>
  <si>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</si>
  <si>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</si>
  <si>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</si>
  <si>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</si>
  <si>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</si>
  <si>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</si>
  <si>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</si>
  <si>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</si>
  <si>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</si>
  <si>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</si>
  <si>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</si>
  <si>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</si>
  <si>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</si>
  <si>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</si>
  <si>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</si>
  <si>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</si>
  <si>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</si>
  <si>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</si>
  <si>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</si>
  <si>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</si>
  <si>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</si>
  <si>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</si>
  <si>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</si>
  <si>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</si>
  <si>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</si>
  <si>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</si>
  <si>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</si>
  <si>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</si>
  <si>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</si>
  <si>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</si>
  <si>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</si>
  <si>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</si>
  <si>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</si>
  <si>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</si>
  <si>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</si>
  <si>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</si>
  <si>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</si>
  <si>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</si>
  <si>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</si>
  <si>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</si>
  <si>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</si>
  <si>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</si>
  <si>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</si>
  <si>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</si>
  <si>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</si>
  <si>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</si>
  <si>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</si>
  <si>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</si>
  <si>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</si>
  <si>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</si>
  <si>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</si>
  <si>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</si>
  <si>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</si>
  <si>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</si>
  <si>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</si>
  <si>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</si>
  <si>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</si>
  <si>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</si>
  <si>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</si>
  <si>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</si>
  <si>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</si>
  <si>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</si>
  <si>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</si>
  <si>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</si>
  <si>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</si>
  <si>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</si>
  <si>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</si>
  <si>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</si>
  <si>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</si>
  <si>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</si>
  <si>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</si>
  <si>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</si>
  <si>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</si>
  <si>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</si>
  <si>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</si>
  <si>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</si>
  <si>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</si>
  <si>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</si>
  <si>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</si>
  <si>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</si>
  <si>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</si>
  <si>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</si>
  <si>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</si>
  <si>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</si>
  <si>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</si>
  <si>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</si>
  <si>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</si>
  <si>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</si>
  <si>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</si>
  <si>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</si>
  <si>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</si>
  <si>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</si>
  <si>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</si>
  <si>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</si>
  <si>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</si>
  <si>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</si>
  <si>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</si>
  <si>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</si>
  <si>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</si>
  <si>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</si>
  <si>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</si>
  <si>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</si>
  <si>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</si>
  <si>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</si>
  <si>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</si>
  <si>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</si>
  <si>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</si>
  <si>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</si>
  <si>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</si>
  <si>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</si>
  <si>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</si>
  <si>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</si>
  <si>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</si>
  <si>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</si>
  <si>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</si>
  <si>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</si>
  <si>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</si>
  <si>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</si>
  <si>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</si>
  <si>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</si>
  <si>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</si>
  <si>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</si>
  <si>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</si>
  <si>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</si>
  <si>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</si>
  <si>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</si>
  <si>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</si>
  <si>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</si>
  <si>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</si>
  <si>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</si>
  <si>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</si>
  <si>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</si>
  <si>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</si>
  <si>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</si>
  <si>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</si>
  <si>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</si>
  <si>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</si>
  <si>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</si>
  <si>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</si>
  <si>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</si>
  <si>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</si>
  <si>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</si>
  <si>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</si>
  <si>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</si>
  <si>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</si>
  <si>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</si>
  <si>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</si>
  <si>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</si>
  <si>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</si>
  <si>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</si>
  <si>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</si>
  <si>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</si>
  <si>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</si>
  <si>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</si>
  <si>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</si>
  <si>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</si>
  <si>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</si>
  <si>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</si>
  <si>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</si>
  <si>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</si>
  <si>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</si>
  <si>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</si>
  <si>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</si>
  <si>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</si>
  <si>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</si>
  <si>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</si>
  <si>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</si>
  <si>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</si>
  <si>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</si>
  <si>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</si>
  <si>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</si>
  <si>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</si>
  <si>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</si>
  <si>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</si>
  <si>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</si>
  <si>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</si>
  <si>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</si>
  <si>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</si>
  <si>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</si>
  <si>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</si>
  <si>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</si>
  <si>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</si>
  <si>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</si>
  <si>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</si>
  <si>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</si>
  <si>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</si>
  <si>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</si>
  <si>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</si>
  <si>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</si>
  <si>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</si>
  <si>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</si>
  <si>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</si>
  <si>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</si>
  <si>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</si>
  <si>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</si>
  <si>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</si>
  <si>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</si>
  <si>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</si>
  <si>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</si>
  <si>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</si>
  <si>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</si>
  <si>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</si>
  <si>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</si>
  <si>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</si>
  <si>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</si>
  <si>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</si>
  <si>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</si>
  <si>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</si>
  <si>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</si>
  <si>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</si>
  <si>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</si>
  <si>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</si>
  <si>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</si>
  <si>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</si>
  <si>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</si>
  <si>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</si>
  <si>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</si>
  <si>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</si>
  <si>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</si>
  <si>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</si>
  <si>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</si>
  <si>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</si>
  <si>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</si>
  <si>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</si>
  <si>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</si>
  <si>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</si>
  <si>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</si>
  <si>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</si>
  <si>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</si>
  <si>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</si>
  <si>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</si>
  <si>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</si>
  <si>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</si>
  <si>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</si>
  <si>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</si>
  <si>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</si>
  <si>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</si>
  <si>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</si>
  <si>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</si>
  <si>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</si>
  <si>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</si>
  <si>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</si>
  <si>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</si>
  <si>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</si>
  <si>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</si>
  <si>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</si>
  <si>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</si>
  <si>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</si>
  <si>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</si>
  <si>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</si>
  <si>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</si>
  <si>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</si>
  <si>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</si>
  <si>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</si>
  <si>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</si>
  <si>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</si>
  <si>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</si>
  <si>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</si>
  <si>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</si>
  <si>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</si>
  <si>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</si>
  <si>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</si>
  <si>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</si>
  <si>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</si>
  <si>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</si>
  <si>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</si>
  <si>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</si>
  <si>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</si>
  <si>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</si>
  <si>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</si>
  <si>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</si>
  <si>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</si>
  <si>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</si>
  <si>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</si>
  <si>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</si>
  <si>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</si>
  <si>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</si>
  <si>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</si>
  <si>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</si>
  <si>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</si>
  <si>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</si>
  <si>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</si>
  <si>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</si>
  <si>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</si>
  <si>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</si>
  <si>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</si>
  <si>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</si>
  <si>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</si>
  <si>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</si>
  <si>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</si>
  <si>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</si>
  <si>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</si>
  <si>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</si>
  <si>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</si>
  <si>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</si>
  <si>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</si>
  <si>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</si>
  <si>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</si>
  <si>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</si>
  <si>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</si>
  <si>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</si>
  <si>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</si>
  <si>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</si>
  <si>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</si>
  <si>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</si>
  <si>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</si>
  <si>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</si>
  <si>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</si>
  <si>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</si>
  <si>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</si>
  <si>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</si>
  <si>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</si>
  <si>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</si>
  <si>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</si>
  <si>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</si>
  <si>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</si>
  <si>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</si>
  <si>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</si>
  <si>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</si>
  <si>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</si>
  <si>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</si>
  <si>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</si>
  <si>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</si>
  <si>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</si>
  <si>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</si>
  <si>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</si>
  <si>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</si>
  <si>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</si>
  <si>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</si>
  <si>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</si>
  <si>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</si>
  <si>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</si>
  <si>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</si>
  <si>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</si>
  <si>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</si>
  <si>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</si>
  <si>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</si>
  <si>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</si>
  <si>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</si>
  <si>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</si>
  <si>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</si>
  <si>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</si>
  <si>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</si>
  <si>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</si>
  <si>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</si>
  <si>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</si>
  <si>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</si>
  <si>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</si>
  <si>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</si>
  <si>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</si>
  <si>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</si>
  <si>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</si>
  <si>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</si>
  <si>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</si>
  <si>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</si>
  <si>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</si>
  <si>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</si>
  <si>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</si>
  <si>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</si>
  <si>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</si>
  <si>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</si>
  <si>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</si>
  <si>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</si>
  <si>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</si>
  <si>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</si>
  <si>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</si>
  <si>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</si>
  <si>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</si>
  <si>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</si>
  <si>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</si>
  <si>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</si>
  <si>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</si>
  <si>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</si>
  <si>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</si>
  <si>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</si>
  <si>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</si>
  <si>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</si>
  <si>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</si>
  <si>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</si>
  <si>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</si>
  <si>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</si>
  <si>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</si>
  <si>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</si>
  <si>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</si>
  <si>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</si>
  <si>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</si>
  <si>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</si>
  <si>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</si>
  <si>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</si>
  <si>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</si>
  <si>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</si>
  <si>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</si>
  <si>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</si>
  <si>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</si>
  <si>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</si>
  <si>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</si>
  <si>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</si>
  <si>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</si>
  <si>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</si>
  <si>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</si>
  <si>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</si>
  <si>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</si>
  <si>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</si>
  <si>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</si>
  <si>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</si>
  <si>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</si>
  <si>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</si>
  <si>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</si>
  <si>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</si>
  <si>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</si>
  <si>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</si>
  <si>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</si>
  <si>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</si>
  <si>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</si>
  <si>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</si>
  <si>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</si>
  <si>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</si>
  <si>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</si>
  <si>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</si>
  <si>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</si>
  <si>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</si>
  <si>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</si>
  <si>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</si>
  <si>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</si>
  <si>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</si>
  <si>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</si>
  <si>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</si>
  <si>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</si>
  <si>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</si>
  <si>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</si>
  <si>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</si>
  <si>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</si>
  <si>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</si>
  <si>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</si>
  <si>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</si>
  <si>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</si>
  <si>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</si>
  <si>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</si>
  <si>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</si>
  <si>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</si>
  <si>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</si>
  <si>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</si>
  <si>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</si>
  <si>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</si>
  <si>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</si>
  <si>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</si>
  <si>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</si>
  <si>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</si>
  <si>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</si>
  <si>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</si>
  <si>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</si>
  <si>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</si>
  <si>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</si>
  <si>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</si>
  <si>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</si>
  <si>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</si>
  <si>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</si>
  <si>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</si>
  <si>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</si>
  <si>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</si>
  <si>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</si>
  <si>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</si>
  <si>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</si>
  <si>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</si>
  <si>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</si>
  <si>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</si>
  <si>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</si>
  <si>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</si>
  <si>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</si>
  <si>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</si>
  <si>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</si>
  <si>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</si>
  <si>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</si>
  <si>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</si>
  <si>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</si>
  <si>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</si>
  <si>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</si>
  <si>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</si>
  <si>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</si>
  <si>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</si>
  <si>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</si>
  <si>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</si>
  <si>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</si>
  <si>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</si>
  <si>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</si>
  <si>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</si>
  <si>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</si>
  <si>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</si>
  <si>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</si>
  <si>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</si>
  <si>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</si>
  <si>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</si>
  <si>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</si>
  <si>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</si>
  <si>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</si>
  <si>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</si>
  <si>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</si>
  <si>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</si>
  <si>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</si>
  <si>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</si>
  <si>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</si>
  <si>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</si>
  <si>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</si>
  <si>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</si>
  <si>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</si>
  <si>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</si>
  <si>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</si>
  <si>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</si>
  <si>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</si>
  <si>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</si>
  <si>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</si>
  <si>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</si>
  <si>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</si>
  <si>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</si>
  <si>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</si>
  <si>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</si>
  <si>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</si>
  <si>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</si>
  <si>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</si>
  <si>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</si>
  <si>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</si>
  <si>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</si>
  <si>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</si>
  <si>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</si>
  <si>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</si>
  <si>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</si>
  <si>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</si>
  <si>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</si>
  <si>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</si>
  <si>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</si>
  <si>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</si>
  <si>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</si>
  <si>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</si>
  <si>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</si>
  <si>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</si>
  <si>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</si>
  <si>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</si>
  <si>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</si>
  <si>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</si>
  <si>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</si>
  <si>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</si>
  <si>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</si>
  <si>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</si>
  <si>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</si>
  <si>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</si>
  <si>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</si>
  <si>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</si>
  <si>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</si>
  <si>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</si>
  <si>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</si>
  <si>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</si>
  <si>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</si>
  <si>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</si>
  <si>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</si>
  <si>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</si>
  <si>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</si>
  <si>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</si>
  <si>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</si>
  <si>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</si>
  <si>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</si>
  <si>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</si>
  <si>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</si>
  <si>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</si>
  <si>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</si>
  <si>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</si>
  <si>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</si>
  <si>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</si>
  <si>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</si>
  <si>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</si>
  <si>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</si>
  <si>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</si>
  <si>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</si>
  <si>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</si>
  <si>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</si>
  <si>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</si>
  <si>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</si>
  <si>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</si>
  <si>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</si>
  <si>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</si>
  <si>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</si>
  <si>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</si>
  <si>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</si>
  <si>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</si>
  <si>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</si>
  <si>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</si>
  <si>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</si>
  <si>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</si>
  <si>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</si>
  <si>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</si>
  <si>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</si>
  <si>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</si>
  <si>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</si>
  <si>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</si>
  <si>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</si>
  <si>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</si>
  <si>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</si>
  <si>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</si>
  <si>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</si>
  <si>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</si>
  <si>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</si>
  <si>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</si>
  <si>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</si>
  <si>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</si>
  <si>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</si>
  <si>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</si>
  <si>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</si>
  <si>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</si>
  <si>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</si>
  <si>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</si>
  <si>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</si>
  <si>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</si>
  <si>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</si>
  <si>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</si>
  <si>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</si>
  <si>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</si>
  <si>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</si>
  <si>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</si>
  <si>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</si>
  <si>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</si>
  <si>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</si>
  <si>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</si>
  <si>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</si>
  <si>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</si>
  <si>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</si>
  <si>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</si>
  <si>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</si>
  <si>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</si>
  <si>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</si>
  <si>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</si>
  <si>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</si>
  <si>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</si>
  <si>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</si>
  <si>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</si>
  <si>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</si>
  <si>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</si>
  <si>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</si>
  <si>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</si>
  <si>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</si>
  <si>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</si>
  <si>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</si>
  <si>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</si>
  <si>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</si>
  <si>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</si>
  <si>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</si>
  <si>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</si>
  <si>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</si>
  <si>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</si>
  <si>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</si>
  <si>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</si>
  <si>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</si>
  <si>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</si>
  <si>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</si>
  <si>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</si>
  <si>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</si>
  <si>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</si>
  <si>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</si>
  <si>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</si>
  <si>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</si>
  <si>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</si>
  <si>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</si>
  <si>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</si>
  <si>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</si>
  <si>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</si>
  <si>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</si>
  <si>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</si>
  <si>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</si>
  <si>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</si>
  <si>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</si>
  <si>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</si>
  <si>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</si>
  <si>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</si>
  <si>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</si>
  <si>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</si>
  <si>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</si>
  <si>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</si>
  <si>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</si>
  <si>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</si>
  <si>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</si>
  <si>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</si>
  <si>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</si>
  <si>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</si>
  <si>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</si>
  <si>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</si>
  <si>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</si>
  <si>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</si>
  <si>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</si>
  <si>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</si>
  <si>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</si>
  <si>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</si>
  <si>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</si>
  <si>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</si>
  <si>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</si>
  <si>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</si>
  <si>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</si>
  <si>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</si>
  <si>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</si>
  <si>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</si>
  <si>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</si>
  <si>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</si>
  <si>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</si>
  <si>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</si>
  <si>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</si>
  <si>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</si>
  <si>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</si>
  <si>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</si>
  <si>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</si>
  <si>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</si>
  <si>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</si>
  <si>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</si>
  <si>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</si>
  <si>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</si>
  <si>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</si>
  <si>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</si>
  <si>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</si>
  <si>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</si>
  <si>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</si>
  <si>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</si>
  <si>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</si>
  <si>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</si>
  <si>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</si>
  <si>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</si>
  <si>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</si>
  <si>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</si>
  <si>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</si>
  <si>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</si>
  <si>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</si>
  <si>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</si>
  <si>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</si>
  <si>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</si>
  <si>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</si>
  <si>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</si>
  <si>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</si>
  <si>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</si>
  <si>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</si>
  <si>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</si>
  <si>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</si>
  <si>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</si>
  <si>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</si>
  <si>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</si>
  <si>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</si>
  <si>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</si>
  <si>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</si>
  <si>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</si>
  <si>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</si>
  <si>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</si>
  <si>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</si>
  <si>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</si>
  <si>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</si>
  <si>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</si>
  <si>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</si>
  <si>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</si>
  <si>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</si>
  <si>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</si>
  <si>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</si>
  <si>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</si>
  <si>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</si>
  <si>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</si>
  <si>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</si>
  <si>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</si>
  <si>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</si>
  <si>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</si>
  <si>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</si>
  <si>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</si>
  <si>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</si>
  <si>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</si>
  <si>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</si>
  <si>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</si>
  <si>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</si>
  <si>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</si>
  <si>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</si>
  <si>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</si>
  <si>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</si>
  <si>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</si>
  <si>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</si>
  <si>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</si>
  <si>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</si>
  <si>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</si>
  <si>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</si>
  <si>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</si>
  <si>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</si>
  <si>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</si>
  <si>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</si>
  <si>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</si>
  <si>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</si>
  <si>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</si>
  <si>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</si>
  <si>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</si>
  <si>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</si>
  <si>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</si>
  <si>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</si>
  <si>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</si>
  <si>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</si>
  <si>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</si>
  <si>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</si>
  <si>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</si>
  <si>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</si>
  <si>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</si>
  <si>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</si>
  <si>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</si>
  <si>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</si>
  <si>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</si>
  <si>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</si>
  <si>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</si>
  <si>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</si>
  <si>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</si>
  <si>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</si>
  <si>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</si>
  <si>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</si>
  <si>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</si>
  <si>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</si>
  <si>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</si>
  <si>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</si>
  <si>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</si>
  <si>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</si>
  <si>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</si>
  <si>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</si>
  <si>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</si>
  <si>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</si>
  <si>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</si>
  <si>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</si>
  <si>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</si>
  <si>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</si>
  <si>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</si>
  <si>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</si>
  <si>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</si>
  <si>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</si>
  <si>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</si>
  <si>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</si>
  <si>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</si>
  <si>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</si>
  <si>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</si>
  <si>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</si>
  <si>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</si>
  <si>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</si>
  <si>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</si>
  <si>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</si>
  <si>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</si>
  <si>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</si>
  <si>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</si>
  <si>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</si>
  <si>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</si>
  <si>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</si>
  <si>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</si>
  <si>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</si>
  <si>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</si>
  <si>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</si>
  <si>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</si>
  <si>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</si>
  <si>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</si>
  <si>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</si>
  <si>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</si>
  <si>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</si>
  <si>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</si>
  <si>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</si>
  <si>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</si>
  <si>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</si>
  <si>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</si>
  <si>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</si>
  <si>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</si>
  <si>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</si>
  <si>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</si>
  <si>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</si>
  <si>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</si>
  <si>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</si>
  <si>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</si>
  <si>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</si>
  <si>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</si>
  <si>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</si>
  <si>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</si>
  <si>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</si>
  <si>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</si>
  <si>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</si>
  <si>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</si>
  <si>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</si>
  <si>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</si>
  <si>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</si>
  <si>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</si>
  <si>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</si>
  <si>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</si>
  <si>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</si>
  <si>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</si>
  <si>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</si>
  <si>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</si>
  <si>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</si>
  <si>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</si>
  <si>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</si>
  <si>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</si>
  <si>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</si>
  <si>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</si>
  <si>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</si>
  <si>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</si>
  <si>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</si>
  <si>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</si>
  <si>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</si>
  <si>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</si>
  <si>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</si>
  <si>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</si>
  <si>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</si>
  <si>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</si>
  <si>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</si>
  <si>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</si>
  <si>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</si>
  <si>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</si>
  <si>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</si>
  <si>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</si>
  <si>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</si>
  <si>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</si>
  <si>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</si>
  <si>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</si>
  <si>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</si>
  <si>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</si>
  <si>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</si>
  <si>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</si>
  <si>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</si>
  <si>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</si>
  <si>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</si>
  <si>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</si>
  <si>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</si>
  <si>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</si>
  <si>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</si>
  <si>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</si>
  <si>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</si>
  <si>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</si>
  <si>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</si>
  <si>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</si>
  <si>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</si>
  <si>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</si>
  <si>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</si>
  <si>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</si>
  <si>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</si>
  <si>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</si>
  <si>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</si>
  <si>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</si>
  <si>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</si>
  <si>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</si>
  <si>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</si>
  <si>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</si>
  <si>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</si>
  <si>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</si>
  <si>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</si>
  <si>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</si>
  <si>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</si>
  <si>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</si>
  <si>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</si>
  <si>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</si>
  <si>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</si>
  <si>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</si>
  <si>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</si>
  <si>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</si>
  <si>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</si>
  <si>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</si>
  <si>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</si>
  <si>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</si>
  <si>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</si>
  <si>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</si>
  <si>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</si>
  <si>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</si>
  <si>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</si>
  <si>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</si>
  <si>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</si>
  <si>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</si>
  <si>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</si>
  <si>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</si>
  <si>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</si>
  <si>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</si>
  <si>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</si>
  <si>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</si>
  <si>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</si>
  <si>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</si>
  <si>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</si>
  <si>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</si>
  <si>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</si>
  <si>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</si>
  <si>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</si>
  <si>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</si>
  <si>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</si>
  <si>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</si>
  <si>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</si>
  <si>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</si>
  <si>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</si>
  <si>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</si>
  <si>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</si>
  <si>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</si>
  <si>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</si>
  <si>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</si>
  <si>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</si>
  <si>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</si>
  <si>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</si>
  <si>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</si>
  <si>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</si>
  <si>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</si>
  <si>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</si>
  <si>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</si>
  <si>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</si>
  <si>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</si>
  <si>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</si>
  <si>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</si>
  <si>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</si>
  <si>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</si>
  <si>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</si>
  <si>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</si>
  <si>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</si>
  <si>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</si>
  <si>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</si>
  <si>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</si>
  <si>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</si>
  <si>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</si>
  <si>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</si>
  <si>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</si>
  <si>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</si>
  <si>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</si>
  <si>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</si>
  <si>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</si>
  <si>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</si>
  <si>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</si>
  <si>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</si>
  <si>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</si>
  <si>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</si>
  <si>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</si>
  <si>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</si>
  <si>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</si>
  <si>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</si>
  <si>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</si>
  <si>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</si>
  <si>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</si>
  <si>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</si>
  <si>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</si>
  <si>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</si>
  <si>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</si>
  <si>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</si>
  <si>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</si>
  <si>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</si>
  <si>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</si>
  <si>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</si>
  <si>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</si>
  <si>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</si>
  <si>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</si>
  <si>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</si>
  <si>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</si>
  <si>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</si>
  <si>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</si>
  <si>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</si>
  <si>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</si>
  <si>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</si>
  <si>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</si>
  <si>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</si>
  <si>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</si>
  <si>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</si>
  <si>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</si>
  <si>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</si>
  <si>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</si>
  <si>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</si>
  <si>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</si>
  <si>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</si>
  <si>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</si>
  <si>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</si>
  <si>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</si>
  <si>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</si>
  <si>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</si>
  <si>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</si>
  <si>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</si>
  <si>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</si>
  <si>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</si>
  <si>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</si>
  <si>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</si>
  <si>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</si>
  <si>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</si>
  <si>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</si>
  <si>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</si>
  <si>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</si>
  <si>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</si>
  <si>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</si>
  <si>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</si>
  <si>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</si>
  <si>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</si>
  <si>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</si>
  <si>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</si>
  <si>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</si>
  <si>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</si>
  <si>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</si>
  <si>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</si>
  <si>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</si>
  <si>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</si>
  <si>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</si>
  <si>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</si>
  <si>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</si>
  <si>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</si>
  <si>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</si>
  <si>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</si>
  <si>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</si>
  <si>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</si>
  <si>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</si>
  <si>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</si>
  <si>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</si>
  <si>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</si>
  <si>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</si>
  <si>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</si>
  <si>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</si>
  <si>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</si>
  <si>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</si>
  <si>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</si>
  <si>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</si>
  <si>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</si>
  <si>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</si>
  <si>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</si>
  <si>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</si>
  <si>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</si>
  <si>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</si>
  <si>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</si>
  <si>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</si>
  <si>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</si>
  <si>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</si>
  <si>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</si>
  <si>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</si>
  <si>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</si>
  <si>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</si>
  <si>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</si>
  <si>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</si>
  <si>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</si>
  <si>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</si>
  <si>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</si>
  <si>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</si>
  <si>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</si>
  <si>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</si>
  <si>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</si>
  <si>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</si>
  <si>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</si>
  <si>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</si>
  <si>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</si>
  <si>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</si>
  <si>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</si>
  <si>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</si>
  <si>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</si>
  <si>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</si>
  <si>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</si>
  <si>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</si>
  <si>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</si>
  <si>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</si>
  <si>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</si>
  <si>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</si>
  <si>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</si>
  <si>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</si>
  <si>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</si>
  <si>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</si>
  <si>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</si>
  <si>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</si>
  <si>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</si>
  <si>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</si>
  <si>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</si>
  <si>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</si>
  <si>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</si>
  <si>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</si>
  <si>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</si>
  <si>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</si>
  <si>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</si>
  <si>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</si>
  <si>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</si>
  <si>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</si>
  <si>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</si>
  <si>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</si>
  <si>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</si>
  <si>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</si>
  <si>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</si>
  <si>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</si>
  <si>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</si>
  <si>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</si>
  <si>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</si>
  <si>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</si>
  <si>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</si>
  <si>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</si>
  <si>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</si>
  <si>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</si>
  <si>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</si>
  <si>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</si>
  <si>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</si>
  <si>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</si>
  <si>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</si>
  <si>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</si>
  <si>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</si>
  <si>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</si>
  <si>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</si>
  <si>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</si>
  <si>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</si>
  <si>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</si>
  <si>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</si>
  <si>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</si>
  <si>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</si>
  <si>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</si>
  <si>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</si>
  <si>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</si>
  <si>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</si>
  <si>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</si>
  <si>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</si>
  <si>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</si>
  <si>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</si>
  <si>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</si>
  <si>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</si>
  <si>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</si>
  <si>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</si>
  <si>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</si>
  <si>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</si>
  <si>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</si>
  <si>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</si>
  <si>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</si>
  <si>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</si>
  <si>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</si>
  <si>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</si>
  <si>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</si>
  <si>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</si>
  <si>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</si>
  <si>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</si>
  <si>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</si>
  <si>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</si>
  <si>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</si>
  <si>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</si>
  <si>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</si>
  <si>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</si>
  <si>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</si>
  <si>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</si>
  <si>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</si>
  <si>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</si>
  <si>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</si>
  <si>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</si>
  <si>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</si>
  <si>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</si>
  <si>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</si>
  <si>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</si>
  <si>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</si>
  <si>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</si>
  <si>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</si>
  <si>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</si>
  <si>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</si>
  <si>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</si>
  <si>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</si>
  <si>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</si>
  <si>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</si>
  <si>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</si>
  <si>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</si>
  <si>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</si>
  <si>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</si>
  <si>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</si>
  <si>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</si>
  <si>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</si>
  <si>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</si>
  <si>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</si>
  <si>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</si>
  <si>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</si>
  <si>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</si>
  <si>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</si>
  <si>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</si>
  <si>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</si>
  <si>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</si>
  <si>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</si>
  <si>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</si>
  <si>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</si>
  <si>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</si>
  <si>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</si>
  <si>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</si>
  <si>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</si>
  <si>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</si>
  <si>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</si>
  <si>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</si>
  <si>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</si>
  <si>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</si>
  <si>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</si>
  <si>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</si>
  <si>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</si>
  <si>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</si>
  <si>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</si>
  <si>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</si>
  <si>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</si>
  <si>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</si>
  <si>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</si>
  <si>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</si>
  <si>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</si>
  <si>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</si>
  <si>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</si>
  <si>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</si>
  <si>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</si>
  <si>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</si>
  <si>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</si>
  <si>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</si>
  <si>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</si>
  <si>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</si>
  <si>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</si>
  <si>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</si>
  <si>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</si>
  <si>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</si>
  <si>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</si>
  <si>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</si>
  <si>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</si>
  <si>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</si>
  <si>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</si>
  <si>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</si>
  <si>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</si>
  <si>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</si>
  <si>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</si>
  <si>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</si>
  <si>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</si>
  <si>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</si>
  <si>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</si>
  <si>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</si>
  <si>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</si>
  <si>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</si>
  <si>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</si>
  <si>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</si>
  <si>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</si>
  <si>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</si>
  <si>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</si>
  <si>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</si>
  <si>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</si>
  <si>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</si>
  <si>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</si>
  <si>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</si>
  <si>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</si>
  <si>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</si>
  <si>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</si>
  <si>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</si>
  <si>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</si>
  <si>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</si>
  <si>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</si>
  <si>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</si>
  <si>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</si>
  <si>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</si>
  <si>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</si>
  <si>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</si>
  <si>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</si>
  <si>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</si>
  <si>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</si>
  <si>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</si>
  <si>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</si>
  <si>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</si>
  <si>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</si>
  <si>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</si>
  <si>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</si>
  <si>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</si>
  <si>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</si>
  <si>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</si>
  <si>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</si>
  <si>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</si>
  <si>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</si>
  <si>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</si>
  <si>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</si>
  <si>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</si>
  <si>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</si>
  <si>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</si>
  <si>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</si>
  <si>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</si>
  <si>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</si>
  <si>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</si>
  <si>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</si>
  <si>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</si>
  <si>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</si>
  <si>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</si>
  <si>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</si>
  <si>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</si>
  <si>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</si>
  <si>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</si>
  <si>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</si>
  <si>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</si>
  <si>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</si>
  <si>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</si>
  <si>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</si>
  <si>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</si>
  <si>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</si>
  <si>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</si>
  <si>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</si>
  <si>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</si>
  <si>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</si>
  <si>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</si>
  <si>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</si>
  <si>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</si>
  <si>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</si>
  <si>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</si>
  <si>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</si>
  <si>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</si>
  <si>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</si>
  <si>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</si>
  <si>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</si>
  <si>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</si>
  <si>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</si>
  <si>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</si>
  <si>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</si>
  <si>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</si>
  <si>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</si>
  <si>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</si>
  <si>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</si>
  <si>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</si>
  <si>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</si>
  <si>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</si>
  <si>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</si>
  <si>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</si>
  <si>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</si>
  <si>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</si>
  <si>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</si>
  <si>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</si>
  <si>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</si>
  <si>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</si>
  <si>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</si>
  <si>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</si>
  <si>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</si>
  <si>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</si>
  <si>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</si>
  <si>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</si>
  <si>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</si>
  <si>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</si>
  <si>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</si>
  <si>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</si>
  <si>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</si>
  <si>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</si>
  <si>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</si>
  <si>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</si>
  <si>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</si>
  <si>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</si>
  <si>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</si>
  <si>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</si>
  <si>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</si>
  <si>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</si>
  <si>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</si>
  <si>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</si>
  <si>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</si>
  <si>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</si>
  <si>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</si>
  <si>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</si>
  <si>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</si>
  <si>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</si>
  <si>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</si>
  <si>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</si>
  <si>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</si>
  <si>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</si>
  <si>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</si>
  <si>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</si>
  <si>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</si>
  <si>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</si>
  <si>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</si>
  <si>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</si>
  <si>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</si>
  <si>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</si>
  <si>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</si>
  <si>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</si>
  <si>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</si>
  <si>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</si>
  <si>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</si>
  <si>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</si>
  <si>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</si>
  <si>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</si>
  <si>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</si>
  <si>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</si>
  <si>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</si>
  <si>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</si>
  <si>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</si>
  <si>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</si>
  <si>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</si>
  <si>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</si>
  <si>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</si>
  <si>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</si>
  <si>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</si>
  <si>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</si>
  <si>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</si>
  <si>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</si>
  <si>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</si>
  <si>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</si>
  <si>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</si>
  <si>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</si>
  <si>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</si>
  <si>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</si>
  <si>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</si>
  <si>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</si>
  <si>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</si>
  <si>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</si>
  <si>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</si>
  <si>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</si>
  <si>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</si>
  <si>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</si>
  <si>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</si>
  <si>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</si>
  <si>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</si>
  <si>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</si>
  <si>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</si>
  <si>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</si>
  <si>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</si>
  <si>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</si>
  <si>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</si>
  <si>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</si>
  <si>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</si>
  <si>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</si>
  <si>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</si>
  <si>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</si>
  <si>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</si>
  <si>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</si>
  <si>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</si>
  <si>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</si>
  <si>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</si>
  <si>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</si>
  <si>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</si>
  <si>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</si>
  <si>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</si>
  <si>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</si>
  <si>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</si>
  <si>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</si>
  <si>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</si>
  <si>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</si>
  <si>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</si>
  <si>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</si>
  <si>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</si>
  <si>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</si>
  <si>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</si>
  <si>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</si>
  <si>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</si>
  <si>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</si>
  <si>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</si>
  <si>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</si>
  <si>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</si>
  <si>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</si>
  <si>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</si>
  <si>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</si>
  <si>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</si>
  <si>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</si>
  <si>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</si>
  <si>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</si>
  <si>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</si>
  <si>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</si>
  <si>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</si>
  <si>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</si>
  <si>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</si>
  <si>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</si>
  <si>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</si>
  <si>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</si>
  <si>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</si>
  <si>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</si>
  <si>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</si>
  <si>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</si>
  <si>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</si>
  <si>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</si>
  <si>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</si>
  <si>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</si>
  <si>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</si>
  <si>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</si>
  <si>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</si>
  <si>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</si>
  <si>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</si>
  <si>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</si>
  <si>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</si>
  <si>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</si>
  <si>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</si>
  <si>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</si>
  <si>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</si>
  <si>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</si>
  <si>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</si>
  <si>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</si>
  <si>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</si>
  <si>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</si>
  <si>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</si>
  <si>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</si>
  <si>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</si>
  <si>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</si>
  <si>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</si>
  <si>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</si>
  <si>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</si>
  <si>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</si>
  <si>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</si>
  <si>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</si>
  <si>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</si>
  <si>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</si>
  <si>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</si>
  <si>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</si>
  <si>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</si>
  <si>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</si>
  <si>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</si>
  <si>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</si>
  <si>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</si>
  <si>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</si>
  <si>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</si>
  <si>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</si>
  <si>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</si>
  <si>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</si>
  <si>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</si>
  <si>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</si>
  <si>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</si>
  <si>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</si>
  <si>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</si>
  <si>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</si>
  <si>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</si>
  <si>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</si>
  <si>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</si>
  <si>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</si>
  <si>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</si>
  <si>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</si>
  <si>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</si>
  <si>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</si>
  <si>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</si>
  <si>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</si>
  <si>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</si>
  <si>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</si>
  <si>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</si>
  <si>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</si>
  <si>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</si>
  <si>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</si>
  <si>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</si>
  <si>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</si>
  <si>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</si>
  <si>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</si>
  <si>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</si>
  <si>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</si>
  <si>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</si>
  <si>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</si>
  <si>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</si>
  <si>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</si>
  <si>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</si>
  <si>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</si>
  <si>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</si>
  <si>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</si>
  <si>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</si>
  <si>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</si>
  <si>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</si>
  <si>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</si>
  <si>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</si>
  <si>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</si>
  <si>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</si>
  <si>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</si>
  <si>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</si>
  <si>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</si>
  <si>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</si>
  <si>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</si>
  <si>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</si>
  <si>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</si>
  <si>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</si>
  <si>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</si>
  <si>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</si>
  <si>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</si>
  <si>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</si>
  <si>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</si>
  <si>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</si>
  <si>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</si>
  <si>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</si>
  <si>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</si>
  <si>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</si>
  <si>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</si>
  <si>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</si>
  <si>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</si>
  <si>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</si>
  <si>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</si>
  <si>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</si>
  <si>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</si>
  <si>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</si>
  <si>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</si>
  <si>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</si>
  <si>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</si>
  <si>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</si>
  <si>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</si>
  <si>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</si>
  <si>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</si>
  <si>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</si>
  <si>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</si>
  <si>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</si>
  <si>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</si>
  <si>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</si>
  <si>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</si>
  <si>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</si>
  <si>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</si>
  <si>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</si>
  <si>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</si>
  <si>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</si>
  <si>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</si>
  <si>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</si>
  <si>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</si>
  <si>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</si>
  <si>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</si>
  <si>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</si>
  <si>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</si>
  <si>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</si>
  <si>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</si>
  <si>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</si>
  <si>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</si>
  <si>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</si>
  <si>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</si>
  <si>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</si>
  <si>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</si>
  <si>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</si>
  <si>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</si>
  <si>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</si>
  <si>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</si>
  <si>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</si>
  <si>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</si>
  <si>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</si>
  <si>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</si>
  <si>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</si>
  <si>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</si>
  <si>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</si>
  <si>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</si>
  <si>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</si>
  <si>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</si>
  <si>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</si>
  <si>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</si>
  <si>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</si>
  <si>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</si>
  <si>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</si>
  <si>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</si>
  <si>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</si>
  <si>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</si>
  <si>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</si>
  <si>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</si>
  <si>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</si>
  <si>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</si>
  <si>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</si>
  <si>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</si>
  <si>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</si>
  <si>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</si>
  <si>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</si>
  <si>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</si>
  <si>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</si>
  <si>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</si>
  <si>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</si>
  <si>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</si>
  <si>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</si>
  <si>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</si>
  <si>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</si>
  <si>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</si>
  <si>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</si>
  <si>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</si>
  <si>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</si>
  <si>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</si>
  <si>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</si>
  <si>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</si>
  <si>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</si>
  <si>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</si>
  <si>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</si>
  <si>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</si>
  <si>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</si>
  <si>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</si>
  <si>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</si>
  <si>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</si>
  <si>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</si>
  <si>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</si>
  <si>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</si>
  <si>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</si>
  <si>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</si>
  <si>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</si>
  <si>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</si>
  <si>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</si>
  <si>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</si>
  <si>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</si>
  <si>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</si>
  <si>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</si>
  <si>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</si>
  <si>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</si>
  <si>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</si>
  <si>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</si>
  <si>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</si>
  <si>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</si>
  <si>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</si>
  <si>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</si>
  <si>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</si>
  <si>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</si>
  <si>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</si>
  <si>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</si>
  <si>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</si>
  <si>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</si>
  <si>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</si>
  <si>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</si>
  <si>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</si>
  <si>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</si>
  <si>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</si>
  <si>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</si>
  <si>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</si>
  <si>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</si>
  <si>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</si>
  <si>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</si>
  <si>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</si>
  <si>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</si>
  <si>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</si>
  <si>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</si>
  <si>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</si>
  <si>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</si>
  <si>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</si>
  <si>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</si>
  <si>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</si>
  <si>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</si>
  <si>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</si>
  <si>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</si>
  <si>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</si>
  <si>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</si>
  <si>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</si>
  <si>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</si>
  <si>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</si>
  <si>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</si>
  <si>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</si>
  <si>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</si>
  <si>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</si>
  <si>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</si>
  <si>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</si>
  <si>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</si>
  <si>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</si>
  <si>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</si>
  <si>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</si>
  <si>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</si>
  <si>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</si>
  <si>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</si>
  <si>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</si>
  <si>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</si>
  <si>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</si>
  <si>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</si>
  <si>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</si>
  <si>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</si>
  <si>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</si>
  <si>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</si>
  <si>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</si>
  <si>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</si>
  <si>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</si>
  <si>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</si>
  <si>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</si>
  <si>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</si>
  <si>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</si>
  <si>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</si>
  <si>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</si>
  <si>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</si>
  <si>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</si>
  <si>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</si>
  <si>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</si>
  <si>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</si>
  <si>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</si>
  <si>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</si>
  <si>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</si>
  <si>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</si>
  <si>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</si>
  <si>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</si>
  <si>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</si>
  <si>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</si>
  <si>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</si>
  <si>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</si>
  <si>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</si>
  <si>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</si>
  <si>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</si>
  <si>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</si>
  <si>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</si>
  <si>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</si>
  <si>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</si>
  <si>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</si>
  <si>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</si>
  <si>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</si>
  <si>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</si>
  <si>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</si>
  <si>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</si>
  <si>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</si>
  <si>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</si>
  <si>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</si>
  <si>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</si>
  <si>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</si>
  <si>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</si>
  <si>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</si>
  <si>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</si>
  <si>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</si>
  <si>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</si>
  <si>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</si>
  <si>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</si>
  <si>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</si>
  <si>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</si>
  <si>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</si>
  <si>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</si>
  <si>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</si>
  <si>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</si>
  <si>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</si>
  <si>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</si>
  <si>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</si>
  <si>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</si>
  <si>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</si>
  <si>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</si>
  <si>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</si>
  <si>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</si>
  <si>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</si>
  <si>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</si>
  <si>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</si>
  <si>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</si>
  <si>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</si>
  <si>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</si>
  <si>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</si>
  <si>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</si>
  <si>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</si>
  <si>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</si>
  <si>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</si>
  <si>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</si>
  <si>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</si>
  <si>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</si>
  <si>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</si>
  <si>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</si>
  <si>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</si>
  <si>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</si>
  <si>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</si>
  <si>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</si>
  <si>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</si>
  <si>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</si>
  <si>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</si>
  <si>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</si>
  <si>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</si>
  <si>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</si>
  <si>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</si>
  <si>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</si>
  <si>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</si>
  <si>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</si>
  <si>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</si>
  <si>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</si>
  <si>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</si>
  <si>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</si>
  <si>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</si>
  <si>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</si>
  <si>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</si>
  <si>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</si>
  <si>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</si>
  <si>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</si>
  <si>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</si>
  <si>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</si>
  <si>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</si>
  <si>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</si>
  <si>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</si>
  <si>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</si>
  <si>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</si>
  <si>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</si>
  <si>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</si>
  <si>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</si>
  <si>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</si>
  <si>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</si>
  <si>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</si>
  <si>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</si>
  <si>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</si>
  <si>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</si>
  <si>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</si>
  <si>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</si>
  <si>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</si>
  <si>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</si>
  <si>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</si>
  <si>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</si>
  <si>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</si>
  <si>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</si>
  <si>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</si>
  <si>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</si>
  <si>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</si>
  <si>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</si>
  <si>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</si>
  <si>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</si>
  <si>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</si>
  <si>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</si>
  <si>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</si>
  <si>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</si>
  <si>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</si>
  <si>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</si>
  <si>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</si>
  <si>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</si>
  <si>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</si>
  <si>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</si>
  <si>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</si>
  <si>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</si>
  <si>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</si>
  <si>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</si>
  <si>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</si>
  <si>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</si>
  <si>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</si>
  <si>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</si>
  <si>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</si>
  <si>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</si>
  <si>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</si>
  <si>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</si>
  <si>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</si>
  <si>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</si>
  <si>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</si>
  <si>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</si>
  <si>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</si>
  <si>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</si>
  <si>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</si>
  <si>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</si>
  <si>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</si>
  <si>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</si>
  <si>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</si>
  <si>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</si>
  <si>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</si>
  <si>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</si>
  <si>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</si>
  <si>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</si>
  <si>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</si>
  <si>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</si>
  <si>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</si>
  <si>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</si>
  <si>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</si>
  <si>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</si>
  <si>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</si>
  <si>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</si>
  <si>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</si>
  <si>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</si>
  <si>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</si>
  <si>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</si>
  <si>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</si>
  <si>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</si>
  <si>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</si>
  <si>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</si>
  <si>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</si>
  <si>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</si>
  <si>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</si>
  <si>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</si>
  <si>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</si>
  <si>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</si>
  <si>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</si>
  <si>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</si>
  <si>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</si>
  <si>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</si>
  <si>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</si>
  <si>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</si>
  <si>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</si>
  <si>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</si>
  <si>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</si>
  <si>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</si>
  <si>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</si>
  <si>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</si>
  <si>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</si>
  <si>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</si>
  <si>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</si>
  <si>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</si>
  <si>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</si>
  <si>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</si>
  <si>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</si>
  <si>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</si>
  <si>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</si>
  <si>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</si>
  <si>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</si>
  <si>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</si>
  <si>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</si>
  <si>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</si>
  <si>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</si>
  <si>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</si>
  <si>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</si>
  <si>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</si>
  <si>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</si>
  <si>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</si>
  <si>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</si>
  <si>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</si>
  <si>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</si>
  <si>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</si>
  <si>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</si>
  <si>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</si>
  <si>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</si>
  <si>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</si>
  <si>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</si>
  <si>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</si>
  <si>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</si>
  <si>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</si>
  <si>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</si>
  <si>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</si>
  <si>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</si>
  <si>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</si>
  <si>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</si>
  <si>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</si>
  <si>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</si>
  <si>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</si>
  <si>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</si>
  <si>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</si>
  <si>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</si>
  <si>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</si>
  <si>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</si>
  <si>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</si>
  <si>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</si>
  <si>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</si>
  <si>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</si>
  <si>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</si>
  <si>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</si>
  <si>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</si>
  <si>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</si>
  <si>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</si>
  <si>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</si>
  <si>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</si>
  <si>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</si>
  <si>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</si>
  <si>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</si>
  <si>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</si>
  <si>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</si>
  <si>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</si>
  <si>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</si>
  <si>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</si>
  <si>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</si>
  <si>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</si>
  <si>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</si>
  <si>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</si>
  <si>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</si>
  <si>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</si>
  <si>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</si>
  <si>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</si>
  <si>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</si>
  <si>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</si>
  <si>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</si>
  <si>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</si>
  <si>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</si>
  <si>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</si>
  <si>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</si>
  <si>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</si>
  <si>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</si>
  <si>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</si>
  <si>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</si>
  <si>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</si>
  <si>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</si>
  <si>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</si>
  <si>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</si>
  <si>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</si>
  <si>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</si>
  <si>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</si>
  <si>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</si>
  <si>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</si>
  <si>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</si>
  <si>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</si>
  <si>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</si>
  <si>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</si>
  <si>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</si>
  <si>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</si>
  <si>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</si>
  <si>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</si>
  <si>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</si>
  <si>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</si>
  <si>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</si>
  <si>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</si>
  <si>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</si>
  <si>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</si>
  <si>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</si>
  <si>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</si>
  <si>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</si>
  <si>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</si>
  <si>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</si>
  <si>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</si>
  <si>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</si>
  <si>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</si>
  <si>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</si>
  <si>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</si>
  <si>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</si>
  <si>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</si>
  <si>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</si>
  <si>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</si>
  <si>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</si>
  <si>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</si>
  <si>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</si>
  <si>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</si>
  <si>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</si>
  <si>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</si>
  <si>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</si>
  <si>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</si>
  <si>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</si>
  <si>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</si>
  <si>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</si>
  <si>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</si>
  <si>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</si>
  <si>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</si>
  <si>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</si>
  <si>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</si>
  <si>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</si>
  <si>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</si>
  <si>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</si>
  <si>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</si>
  <si>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</si>
  <si>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</si>
  <si>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</si>
  <si>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</si>
  <si>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</si>
  <si>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</si>
  <si>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</si>
  <si>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</si>
  <si>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</si>
  <si>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</si>
  <si>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</si>
  <si>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</si>
  <si>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</si>
  <si>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</si>
  <si>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</si>
  <si>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</si>
  <si>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</si>
  <si>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</si>
  <si>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</si>
  <si>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</si>
  <si>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</si>
  <si>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</si>
  <si>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</si>
  <si>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</si>
  <si>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</si>
  <si>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</si>
  <si>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</si>
  <si>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</si>
  <si>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</si>
  <si>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</si>
  <si>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</si>
  <si>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</si>
  <si>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</si>
  <si>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</si>
  <si>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</si>
  <si>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</si>
  <si>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</si>
  <si>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</si>
  <si>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</si>
  <si>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</si>
  <si>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</si>
  <si>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</si>
  <si>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</si>
  <si>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</si>
  <si>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</si>
  <si>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</si>
  <si>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</si>
  <si>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</si>
  <si>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</si>
  <si>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</si>
  <si>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</si>
  <si>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</si>
  <si>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</si>
  <si>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</si>
  <si>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</si>
  <si>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</si>
  <si>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</si>
  <si>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</si>
  <si>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</si>
  <si>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</si>
  <si>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</si>
  <si>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</si>
  <si>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</si>
  <si>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</si>
  <si>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</si>
  <si>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</si>
  <si>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</si>
  <si>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</si>
  <si>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</si>
  <si>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</si>
  <si>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</si>
  <si>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</si>
  <si>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</si>
  <si>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</si>
  <si>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</si>
  <si>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</si>
  <si>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</si>
  <si>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</si>
  <si>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</si>
  <si>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</si>
  <si>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</si>
  <si>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</si>
  <si>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</si>
  <si>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</si>
  <si>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</si>
  <si>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</si>
  <si>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</si>
  <si>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</si>
  <si>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</si>
  <si>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</si>
  <si>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</si>
  <si>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</si>
  <si>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</si>
  <si>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</si>
  <si>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</si>
  <si>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</si>
  <si>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</si>
  <si>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</si>
  <si>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</si>
  <si>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</si>
  <si>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</si>
  <si>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</si>
  <si>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</si>
  <si>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</si>
  <si>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</si>
  <si>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</si>
  <si>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</si>
  <si>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</si>
  <si>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</si>
  <si>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</si>
  <si>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</si>
  <si>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</si>
  <si>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</si>
  <si>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</si>
  <si>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</si>
  <si>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</si>
  <si>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</si>
  <si>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</si>
  <si>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</si>
  <si>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</si>
  <si>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</si>
  <si>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</si>
  <si>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</si>
  <si>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</si>
  <si>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</si>
  <si>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</si>
  <si>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</si>
  <si>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</si>
  <si>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</si>
  <si>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</si>
  <si>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</si>
  <si>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</si>
  <si>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</si>
  <si>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</si>
  <si>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</si>
  <si>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</si>
  <si>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</si>
  <si>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</si>
  <si>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</si>
  <si>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</si>
  <si>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</si>
  <si>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</si>
  <si>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</si>
  <si>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</si>
  <si>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</si>
  <si>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</si>
  <si>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</si>
  <si>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</si>
  <si>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</si>
  <si>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</si>
  <si>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</si>
  <si>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</si>
  <si>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</si>
  <si>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</si>
  <si>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</si>
  <si>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</si>
  <si>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</si>
  <si>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</si>
  <si>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</si>
  <si>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</si>
  <si>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</si>
  <si>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</si>
  <si>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</si>
  <si>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</si>
  <si>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</si>
  <si>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</si>
  <si>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</si>
  <si>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</si>
  <si>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</si>
  <si>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</si>
  <si>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</si>
  <si>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</si>
  <si>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</si>
  <si>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</si>
  <si>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</si>
  <si>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</si>
  <si>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</si>
  <si>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</si>
  <si>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</si>
  <si>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</si>
  <si>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</si>
  <si>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</si>
  <si>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</si>
  <si>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</si>
  <si>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</si>
  <si>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</si>
  <si>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</si>
  <si>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</si>
  <si>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</si>
  <si>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</si>
  <si>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</si>
  <si>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</si>
  <si>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</si>
  <si>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</si>
  <si>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</si>
  <si>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</si>
  <si>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</si>
  <si>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</si>
  <si>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</si>
  <si>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</si>
  <si>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</si>
  <si>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</si>
  <si>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</si>
  <si>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</si>
  <si>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</si>
  <si>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</si>
  <si>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</si>
  <si>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</si>
  <si>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</si>
  <si>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</si>
  <si>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</si>
  <si>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</si>
  <si>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</si>
  <si>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</si>
  <si>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</si>
  <si>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</si>
  <si>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</si>
  <si>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</si>
  <si>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</si>
  <si>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</si>
  <si>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</si>
  <si>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</si>
  <si>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</si>
  <si>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</si>
  <si>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</si>
  <si>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</si>
  <si>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</si>
  <si>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</si>
  <si>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</si>
  <si>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</si>
  <si>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</si>
  <si>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</si>
  <si>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</si>
  <si>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</si>
  <si>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</si>
  <si>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</si>
  <si>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</si>
  <si>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</si>
  <si>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</si>
  <si>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</si>
  <si>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</si>
  <si>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</si>
  <si>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</si>
  <si>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</si>
  <si>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</si>
  <si>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</si>
  <si>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</si>
  <si>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</si>
  <si>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</si>
  <si>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</si>
  <si>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</si>
  <si>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</si>
  <si>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</si>
  <si>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</si>
  <si>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</si>
  <si>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</si>
  <si>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</si>
  <si>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</si>
  <si>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</si>
  <si>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</si>
  <si>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</si>
  <si>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</si>
  <si>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</si>
  <si>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</si>
  <si>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</si>
  <si>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</si>
  <si>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</si>
  <si>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</si>
  <si>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</si>
  <si>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</si>
  <si>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</si>
  <si>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</si>
  <si>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</si>
  <si>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</si>
  <si>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</si>
  <si>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</si>
  <si>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</si>
  <si>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</si>
  <si>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</si>
  <si>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</si>
  <si>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</si>
  <si>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</si>
  <si>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</si>
  <si>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</si>
  <si>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</si>
  <si>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</si>
  <si>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</si>
  <si>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</si>
  <si>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</si>
  <si>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</si>
  <si>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</si>
  <si>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</si>
  <si>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</si>
  <si>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</si>
  <si>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</si>
  <si>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</si>
  <si>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</si>
  <si>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</si>
  <si>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</si>
  <si>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</si>
  <si>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</si>
  <si>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</si>
  <si>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</si>
  <si>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</si>
  <si>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</si>
  <si>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</si>
  <si>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</si>
  <si>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</si>
  <si>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</si>
  <si>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</si>
  <si>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</si>
  <si>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</si>
  <si>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</si>
  <si>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</si>
  <si>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</si>
  <si>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</si>
  <si>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</si>
  <si>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</si>
  <si>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</si>
  <si>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</si>
  <si>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</si>
  <si>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</si>
  <si>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</si>
  <si>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</si>
  <si>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</si>
  <si>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</si>
  <si>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</si>
  <si>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</si>
  <si>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</si>
  <si>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</si>
  <si>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</si>
  <si>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</si>
  <si>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</si>
  <si>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</si>
  <si>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</si>
  <si>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</si>
  <si>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</si>
  <si>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</si>
  <si>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</si>
  <si>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</si>
  <si>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</si>
  <si>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</si>
  <si>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</si>
  <si>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</si>
  <si>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</si>
  <si>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</si>
  <si>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</si>
  <si>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</si>
  <si>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</si>
  <si>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</si>
  <si>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</si>
  <si>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</si>
  <si>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</si>
  <si>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</si>
  <si>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</si>
  <si>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</si>
  <si>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</si>
  <si>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</si>
  <si>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</si>
  <si>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</si>
  <si>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</si>
  <si>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</si>
  <si>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</si>
  <si>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</si>
  <si>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</si>
  <si>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</si>
  <si>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</si>
  <si>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</si>
  <si>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</si>
  <si>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</si>
  <si>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</si>
  <si>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</si>
  <si>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</si>
  <si>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</si>
  <si>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</si>
  <si>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</si>
  <si>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</si>
  <si>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</si>
  <si>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</si>
  <si>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</si>
  <si>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</si>
  <si>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</si>
  <si>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</si>
  <si>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</si>
  <si>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</si>
  <si>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</si>
  <si>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</si>
  <si>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</si>
  <si>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</si>
  <si>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</si>
  <si>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</si>
  <si>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</si>
  <si>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</si>
  <si>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</si>
  <si>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</si>
  <si>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</si>
  <si>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</si>
  <si>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</si>
  <si>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</si>
  <si>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</si>
  <si>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</si>
  <si>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</si>
  <si>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</si>
  <si>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</si>
  <si>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</si>
  <si>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</si>
  <si>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</si>
  <si>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</si>
  <si>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</si>
  <si>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</si>
  <si>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</si>
  <si>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</si>
  <si>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</si>
  <si>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</si>
  <si>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</si>
  <si>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</si>
  <si>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</si>
  <si>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</si>
  <si>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</si>
  <si>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</si>
  <si>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</si>
  <si>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</si>
  <si>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</si>
  <si>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</si>
  <si>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</si>
  <si>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</si>
  <si>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</si>
  <si>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</si>
  <si>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</si>
  <si>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</si>
  <si>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</si>
  <si>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</si>
  <si>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</si>
  <si>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</si>
  <si>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</si>
  <si>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</si>
  <si>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</si>
  <si>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</si>
  <si>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</si>
  <si>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</si>
  <si>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</si>
  <si>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</si>
  <si>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</si>
  <si>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</si>
  <si>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</si>
  <si>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</si>
  <si>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</si>
  <si>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</si>
  <si>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</si>
  <si>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</si>
  <si>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</si>
  <si>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</si>
  <si>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</si>
  <si>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</si>
  <si>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</si>
  <si>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</si>
  <si>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</si>
  <si>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</si>
  <si>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</si>
  <si>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</si>
  <si>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</si>
  <si>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</si>
  <si>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</si>
  <si>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</si>
  <si>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</si>
  <si>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</si>
  <si>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</si>
  <si>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</si>
  <si>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</si>
  <si>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</si>
  <si>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</si>
  <si>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</si>
  <si>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</si>
  <si>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</si>
  <si>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</si>
  <si>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</si>
  <si>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</si>
  <si>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</si>
  <si>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</si>
  <si>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</si>
  <si>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</si>
  <si>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</si>
  <si>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</si>
  <si>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</si>
  <si>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</si>
  <si>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</si>
  <si>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</si>
  <si>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</si>
  <si>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</si>
  <si>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</si>
  <si>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</si>
  <si>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</si>
  <si>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</si>
  <si>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</si>
  <si>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</si>
  <si>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</si>
  <si>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</si>
  <si>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</si>
  <si>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</si>
  <si>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</si>
  <si>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</si>
  <si>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</si>
  <si>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</si>
  <si>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</si>
  <si>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</si>
  <si>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</si>
  <si>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</si>
  <si>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</si>
  <si>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</si>
  <si>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</si>
  <si>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</si>
  <si>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</si>
  <si>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</si>
  <si>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</si>
  <si>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</si>
  <si>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</si>
  <si>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</si>
  <si>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</si>
  <si>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</si>
  <si>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</si>
  <si>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</si>
  <si>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</si>
  <si>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</si>
  <si>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</si>
  <si>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</si>
  <si>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</si>
  <si>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</si>
  <si>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</si>
  <si>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</si>
  <si>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</si>
  <si>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</si>
  <si>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</si>
  <si>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</si>
  <si>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</si>
  <si>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</si>
  <si>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</si>
  <si>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</si>
  <si>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</si>
  <si>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</si>
  <si>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</si>
  <si>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</si>
  <si>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</si>
  <si>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</si>
  <si>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</si>
  <si>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</si>
  <si>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</si>
  <si>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</si>
  <si>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</si>
  <si>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</si>
  <si>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</si>
  <si>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</si>
  <si>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</si>
  <si>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</si>
  <si>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</si>
  <si>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</si>
  <si>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</si>
  <si>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</si>
  <si>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</si>
  <si>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</si>
  <si>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</si>
  <si>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</si>
  <si>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</si>
  <si>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</si>
  <si>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</si>
  <si>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</si>
  <si>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</si>
  <si>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</si>
  <si>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</si>
  <si>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</si>
  <si>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</si>
  <si>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</si>
  <si>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</si>
  <si>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</si>
  <si>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</si>
  <si>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</si>
  <si>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</si>
  <si>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</si>
  <si>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</si>
  <si>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</si>
  <si>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</si>
  <si>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</si>
  <si>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</si>
  <si>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</si>
  <si>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</si>
  <si>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</si>
  <si>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</si>
  <si>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</si>
  <si>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</si>
  <si>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</si>
  <si>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</si>
  <si>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</si>
  <si>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</si>
  <si>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</si>
  <si>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</si>
  <si>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</si>
  <si>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</si>
  <si>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</si>
  <si>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</si>
  <si>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</si>
  <si>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</si>
  <si>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</si>
  <si>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</si>
  <si>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</si>
  <si>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</si>
  <si>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</si>
  <si>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</si>
  <si>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</si>
  <si>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</si>
  <si>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</si>
  <si>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</si>
  <si>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</si>
  <si>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</si>
  <si>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</si>
  <si>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</si>
  <si>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</si>
  <si>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</si>
  <si>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</si>
  <si>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</si>
  <si>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</si>
  <si>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</si>
  <si>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</si>
  <si>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</si>
  <si>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</si>
  <si>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</si>
  <si>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</si>
  <si>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</si>
  <si>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</si>
  <si>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</si>
  <si>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</si>
  <si>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</si>
  <si>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</si>
  <si>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</si>
  <si>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</si>
  <si>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</si>
  <si>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</si>
  <si>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</si>
  <si>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</si>
  <si>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</si>
  <si>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</si>
  <si>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</si>
  <si>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</si>
  <si>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</si>
  <si>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</si>
  <si>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</si>
  <si>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</si>
  <si>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</si>
  <si>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</si>
  <si>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</si>
  <si>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</si>
  <si>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</si>
  <si>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</si>
  <si>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</si>
  <si>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</si>
  <si>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</si>
  <si>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</si>
  <si>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</si>
  <si>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</si>
  <si>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</si>
  <si>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</si>
  <si>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</si>
  <si>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</si>
  <si>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</si>
  <si>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</si>
  <si>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</si>
  <si>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</si>
  <si>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</si>
  <si>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</si>
  <si>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</si>
  <si>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</si>
  <si>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</si>
  <si>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</si>
  <si>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</si>
  <si>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</si>
  <si>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</si>
  <si>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</si>
  <si>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</si>
  <si>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</si>
  <si>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</si>
  <si>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</si>
  <si>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</si>
  <si>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</si>
  <si>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</si>
  <si>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</si>
  <si>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</si>
  <si>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</si>
  <si>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</si>
  <si>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</si>
  <si>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</si>
  <si>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</si>
  <si>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</si>
  <si>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</si>
  <si>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</si>
  <si>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</si>
  <si>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</si>
  <si>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</si>
  <si>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</si>
  <si>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</si>
  <si>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</si>
  <si>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</si>
  <si>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</si>
  <si>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</si>
  <si>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</si>
  <si>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</si>
  <si>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</si>
  <si>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</si>
  <si>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</si>
  <si>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</si>
  <si>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</si>
  <si>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</si>
  <si>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</si>
  <si>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</si>
  <si>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</si>
  <si>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</si>
  <si>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</si>
  <si>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</si>
  <si>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</si>
  <si>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</si>
  <si>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</si>
  <si>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</si>
  <si>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</si>
  <si>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</si>
  <si>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</si>
  <si>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</si>
  <si>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</si>
  <si>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</si>
  <si>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</si>
  <si>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</si>
  <si>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</si>
  <si>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</si>
  <si>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</si>
  <si>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</si>
  <si>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</si>
  <si>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</si>
  <si>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</si>
  <si>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</si>
  <si>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</si>
  <si>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</si>
  <si>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</si>
  <si>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</si>
  <si>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</si>
  <si>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</si>
  <si>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</si>
  <si>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</si>
  <si>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</si>
  <si>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</si>
  <si>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</si>
  <si>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</si>
  <si>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</si>
  <si>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</si>
  <si>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</si>
  <si>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</si>
  <si>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</si>
  <si>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</si>
  <si>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</si>
  <si>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</si>
  <si>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</si>
  <si>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</si>
  <si>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</si>
  <si>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</si>
  <si>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</si>
  <si>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</si>
  <si>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</si>
  <si>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</si>
  <si>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</si>
  <si>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</si>
  <si>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</si>
  <si>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</si>
  <si>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</si>
  <si>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</si>
  <si>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</si>
  <si>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</si>
  <si>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</si>
  <si>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</si>
  <si>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</si>
  <si>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</si>
  <si>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</si>
  <si>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</si>
  <si>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</si>
  <si>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</si>
  <si>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</si>
  <si>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</si>
  <si>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</si>
  <si>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</si>
  <si>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</si>
  <si>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</si>
  <si>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</si>
  <si>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</si>
  <si>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</si>
  <si>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</si>
  <si>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</si>
  <si>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</si>
  <si>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</si>
  <si>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</si>
  <si>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</si>
  <si>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</si>
  <si>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</si>
  <si>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</si>
  <si>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</si>
  <si>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</si>
  <si>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</si>
  <si>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</si>
  <si>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</si>
  <si>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</si>
  <si>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</si>
  <si>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</si>
  <si>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</si>
  <si>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</si>
  <si>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</si>
  <si>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</si>
  <si>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</si>
  <si>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</si>
  <si>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</si>
  <si>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</si>
  <si>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</si>
  <si>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</si>
  <si>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</si>
  <si>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</si>
  <si>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</si>
  <si>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</si>
  <si>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</si>
  <si>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</si>
  <si>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</si>
  <si>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</si>
  <si>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</si>
  <si>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</si>
  <si>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</si>
  <si>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</si>
  <si>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</si>
  <si>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</si>
  <si>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</si>
  <si>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</si>
  <si>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</si>
  <si>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</si>
  <si>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</si>
  <si>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</si>
  <si>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</si>
  <si>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</si>
  <si>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</si>
  <si>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</si>
  <si>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</si>
  <si>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</si>
  <si>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</si>
  <si>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</si>
  <si>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</si>
  <si>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</si>
  <si>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</si>
  <si>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</si>
  <si>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</si>
  <si>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</si>
  <si>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</si>
  <si>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</si>
  <si>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</si>
  <si>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</si>
  <si>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</si>
  <si>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</si>
  <si>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</si>
  <si>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</si>
  <si>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</si>
  <si>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</si>
  <si>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</si>
  <si>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</si>
  <si>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</si>
  <si>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</si>
  <si>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</si>
  <si>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</si>
  <si>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</si>
  <si>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</si>
  <si>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</si>
  <si>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</si>
  <si>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</si>
  <si>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</si>
  <si>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</si>
  <si>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</si>
  <si>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</si>
  <si>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</si>
  <si>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</si>
  <si>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</si>
  <si>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</si>
  <si>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</si>
  <si>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</si>
  <si>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</si>
  <si>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</si>
  <si>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</si>
  <si>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</si>
  <si>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</si>
  <si>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</si>
  <si>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</si>
  <si>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</si>
  <si>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</si>
  <si>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</si>
  <si>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</si>
  <si>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</si>
  <si>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</si>
  <si>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</si>
  <si>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</si>
  <si>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</si>
  <si>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</si>
  <si>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</si>
  <si>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</si>
  <si>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</si>
  <si>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</si>
  <si>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</si>
  <si>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</si>
  <si>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</si>
  <si>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</si>
  <si>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</si>
  <si>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</si>
  <si>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</si>
  <si>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</si>
  <si>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</si>
  <si>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</si>
  <si>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</si>
  <si>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</si>
  <si>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</si>
  <si>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</si>
  <si>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</si>
  <si>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</si>
  <si>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</si>
  <si>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</si>
  <si>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</si>
  <si>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</si>
  <si>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</si>
  <si>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</si>
  <si>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</si>
  <si>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</si>
  <si>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</si>
  <si>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</si>
  <si>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</si>
  <si>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</si>
  <si>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</si>
  <si>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</si>
  <si>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</si>
  <si>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</si>
  <si>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</si>
  <si>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</si>
  <si>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</si>
  <si>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</si>
  <si>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</si>
  <si>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</si>
  <si>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</si>
  <si>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</si>
  <si>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</si>
  <si>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</si>
  <si>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</si>
  <si>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</si>
  <si>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</si>
  <si>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</si>
  <si>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</si>
  <si>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</si>
  <si>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</si>
  <si>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</si>
  <si>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</si>
  <si>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</si>
  <si>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</si>
  <si>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</si>
  <si>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</si>
  <si>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</si>
  <si>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</si>
  <si>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</si>
  <si>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</si>
  <si>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</si>
  <si>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</si>
  <si>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</si>
  <si>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</si>
  <si>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</si>
  <si>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</si>
  <si>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</si>
  <si>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</si>
  <si>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</si>
  <si>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</si>
  <si>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</si>
  <si>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</si>
  <si>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</si>
  <si>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</si>
  <si>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</si>
  <si>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</si>
  <si>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</si>
  <si>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</si>
  <si>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</si>
  <si>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</si>
  <si>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</si>
  <si>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</si>
  <si>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</si>
  <si>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</si>
  <si>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</si>
  <si>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</si>
  <si>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</si>
  <si>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</si>
  <si>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</si>
  <si>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</si>
  <si>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</si>
  <si>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</si>
  <si>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</si>
  <si>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</si>
  <si>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</si>
  <si>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</si>
  <si>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</si>
  <si>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</si>
  <si>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</si>
  <si>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</si>
  <si>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</si>
  <si>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</si>
  <si>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</si>
  <si>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</si>
  <si>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</si>
  <si>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</si>
  <si>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</si>
  <si>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</si>
  <si>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</si>
  <si>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</si>
  <si>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</si>
  <si>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</si>
  <si>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</si>
  <si>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</si>
  <si>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</si>
  <si>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</si>
  <si>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</si>
  <si>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</si>
  <si>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</si>
  <si>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</si>
  <si>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</si>
  <si>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</si>
  <si>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</si>
  <si>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</si>
  <si>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</si>
  <si>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</si>
  <si>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</si>
  <si>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</si>
  <si>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</si>
  <si>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</si>
  <si>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</si>
  <si>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</si>
  <si>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</si>
  <si>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</si>
  <si>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</si>
  <si>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</si>
  <si>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</si>
  <si>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</si>
  <si>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</si>
  <si>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</si>
  <si>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</si>
  <si>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</si>
  <si>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</si>
  <si>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</si>
  <si>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</si>
  <si>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</si>
  <si>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</si>
  <si>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</si>
  <si>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</si>
  <si>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</si>
  <si>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</si>
  <si>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</si>
  <si>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</si>
  <si>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</si>
  <si>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</si>
  <si>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</si>
  <si>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</si>
  <si>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</si>
  <si>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</si>
  <si>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</si>
  <si>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</si>
  <si>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</si>
  <si>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</si>
  <si>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</si>
  <si>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</si>
  <si>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</si>
  <si>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</si>
  <si>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</si>
  <si>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</si>
  <si>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</si>
  <si>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</si>
  <si>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</si>
  <si>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</si>
  <si>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</si>
  <si>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</si>
  <si>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</si>
  <si>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</si>
  <si>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</si>
  <si>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</si>
  <si>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</si>
  <si>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</si>
  <si>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</si>
  <si>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</si>
  <si>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</si>
  <si>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</si>
  <si>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</si>
  <si>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</si>
  <si>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</si>
  <si>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</si>
  <si>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</si>
  <si>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</si>
  <si>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</si>
  <si>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</si>
  <si>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</si>
  <si>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</si>
  <si>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</si>
  <si>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</si>
  <si>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</si>
  <si>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</si>
  <si>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</si>
  <si>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</si>
  <si>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</si>
  <si>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</si>
  <si>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</si>
  <si>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</si>
  <si>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</si>
  <si>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</si>
  <si>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</si>
  <si>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</si>
  <si>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</si>
  <si>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</si>
  <si>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</si>
  <si>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</si>
  <si>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</si>
  <si>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</si>
  <si>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</si>
  <si>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</si>
  <si>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</si>
  <si>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</si>
  <si>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</si>
  <si>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</si>
  <si>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</si>
  <si>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</si>
  <si>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</si>
  <si>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</si>
  <si>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</si>
  <si>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</si>
  <si>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</si>
  <si>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</si>
  <si>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</si>
  <si>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</si>
  <si>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</si>
  <si>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</si>
  <si>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</si>
  <si>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</si>
  <si>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</si>
  <si>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</si>
  <si>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</si>
  <si>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</si>
  <si>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</si>
  <si>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</si>
  <si>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</si>
  <si>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</si>
  <si>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</si>
  <si>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</si>
  <si>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</si>
  <si>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</si>
  <si>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</si>
  <si>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</si>
  <si>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</si>
  <si>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</si>
  <si>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</si>
  <si>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</si>
  <si>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</si>
  <si>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</si>
  <si>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</si>
  <si>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</si>
  <si>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</si>
  <si>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</si>
  <si>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</si>
  <si>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</si>
  <si>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</si>
  <si>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</si>
  <si>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</si>
  <si>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</si>
  <si>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</si>
  <si>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</si>
  <si>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</si>
  <si>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</si>
  <si>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</si>
  <si>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</si>
  <si>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</si>
  <si>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</si>
  <si>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</si>
  <si>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</si>
  <si>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</si>
  <si>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</si>
  <si>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</si>
  <si>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</si>
  <si>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</si>
  <si>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</si>
  <si>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</si>
  <si>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</si>
  <si>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</si>
  <si>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</si>
  <si>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</si>
  <si>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</si>
  <si>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</si>
  <si>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</si>
  <si>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</si>
  <si>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</si>
  <si>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</si>
  <si>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</si>
  <si>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</si>
  <si>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</si>
  <si>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</si>
  <si>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</si>
  <si>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</si>
  <si>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</si>
  <si>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</si>
  <si>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</si>
  <si>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</si>
  <si>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</si>
  <si>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</si>
  <si>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</si>
  <si>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</si>
  <si>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</si>
  <si>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</si>
  <si>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</si>
  <si>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</si>
  <si>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</si>
  <si>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</si>
  <si>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</si>
  <si>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</si>
  <si>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</si>
  <si>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</si>
  <si>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</si>
  <si>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</si>
  <si>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</si>
  <si>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</si>
  <si>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</si>
  <si>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</si>
  <si>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</si>
  <si>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</si>
  <si>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</si>
  <si>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</si>
  <si>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</si>
  <si>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</si>
  <si>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</si>
  <si>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</si>
  <si>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</si>
  <si>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</si>
  <si>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</si>
  <si>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</si>
  <si>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</si>
  <si>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</si>
  <si>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</si>
  <si>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</si>
  <si>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</si>
  <si>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</si>
  <si>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</si>
  <si>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</si>
  <si>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</si>
  <si>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</si>
  <si>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</si>
  <si>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</si>
  <si>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</si>
  <si>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</si>
  <si>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</si>
  <si>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</si>
  <si>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</si>
  <si>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</si>
  <si>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</si>
  <si>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</si>
  <si>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</si>
  <si>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</si>
  <si>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</si>
  <si>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</si>
  <si>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</si>
  <si>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</si>
  <si>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</si>
  <si>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</si>
  <si>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</si>
  <si>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</si>
  <si>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</si>
  <si>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</si>
  <si>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</si>
  <si>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</si>
  <si>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</si>
  <si>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</si>
  <si>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</si>
  <si>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</si>
  <si>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</si>
  <si>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</si>
  <si>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</si>
  <si>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</si>
  <si>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</si>
  <si>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</si>
  <si>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</si>
  <si>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</si>
  <si>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</si>
  <si>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</si>
  <si>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</si>
  <si>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</si>
  <si>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</si>
  <si>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</si>
  <si>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</si>
  <si>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</si>
  <si>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</si>
  <si>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</si>
  <si>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</si>
  <si>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</si>
  <si>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</si>
  <si>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</si>
  <si>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</si>
  <si>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</si>
  <si>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</si>
  <si>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</si>
  <si>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</si>
  <si>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</si>
  <si>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</si>
  <si>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</si>
  <si>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</si>
  <si>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</si>
  <si>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</si>
  <si>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</si>
  <si>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</si>
  <si>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</si>
  <si>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</si>
  <si>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</si>
  <si>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</si>
  <si>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</si>
  <si>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</si>
  <si>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</si>
  <si>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</si>
  <si>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</si>
  <si>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</si>
  <si>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</si>
  <si>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</si>
  <si>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</si>
  <si>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</si>
  <si>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</si>
  <si>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</si>
  <si>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</si>
  <si>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</si>
  <si>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</si>
  <si>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</si>
  <si>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</si>
  <si>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</si>
  <si>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</si>
  <si>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</si>
  <si>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</si>
  <si>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</si>
  <si>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</si>
  <si>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</si>
  <si>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</si>
  <si>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</si>
  <si>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</si>
  <si>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</si>
  <si>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</si>
  <si>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</si>
  <si>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</si>
  <si>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</si>
  <si>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</si>
  <si>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</si>
  <si>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</si>
  <si>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</si>
  <si>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</si>
  <si>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</si>
  <si>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</si>
  <si>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</si>
  <si>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</si>
  <si>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</si>
  <si>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</si>
  <si>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</si>
  <si>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</si>
  <si>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</si>
  <si>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</si>
  <si>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</si>
  <si>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</si>
  <si>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</si>
  <si>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</si>
  <si>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</si>
  <si>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</si>
  <si>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</si>
  <si>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</si>
  <si>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</si>
  <si>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</si>
  <si>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</si>
  <si>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</si>
  <si>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</si>
  <si>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</si>
  <si>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</si>
  <si>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</si>
  <si>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</si>
  <si>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</si>
  <si>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</si>
  <si>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</si>
  <si>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</si>
  <si>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</si>
  <si>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</si>
  <si>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</si>
  <si>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</si>
  <si>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</si>
  <si>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</si>
  <si>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</si>
  <si>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</si>
  <si>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</si>
  <si>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</si>
  <si>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</si>
  <si>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</si>
  <si>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</si>
  <si>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</si>
  <si>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</si>
  <si>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</si>
  <si>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</si>
  <si>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</si>
  <si>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</si>
  <si>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</si>
  <si>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</si>
  <si>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</si>
  <si>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</si>
  <si>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</si>
  <si>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</si>
  <si>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</si>
  <si>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</si>
  <si>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</si>
  <si>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</si>
  <si>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</si>
  <si>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</si>
  <si>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</si>
  <si>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</si>
  <si>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</si>
  <si>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</si>
  <si>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</si>
  <si>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</si>
  <si>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</si>
  <si>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</si>
  <si>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</si>
  <si>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</si>
  <si>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</si>
  <si>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</si>
  <si>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</si>
  <si>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</si>
  <si>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</si>
  <si>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</si>
  <si>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</si>
  <si>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</si>
  <si>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</si>
  <si>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</si>
  <si>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</si>
  <si>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</si>
  <si>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</si>
  <si>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</si>
  <si>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</si>
  <si>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</si>
  <si>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</si>
  <si>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</si>
  <si>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</si>
  <si>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</si>
  <si>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</si>
  <si>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</si>
  <si>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</si>
  <si>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</si>
  <si>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</si>
  <si>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</si>
  <si>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</si>
  <si>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</si>
  <si>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</si>
  <si>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</si>
  <si>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</si>
  <si>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</si>
  <si>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</si>
  <si>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</si>
  <si>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</si>
  <si>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</si>
  <si>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</si>
  <si>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</si>
  <si>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</si>
  <si>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</si>
  <si>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</si>
  <si>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</si>
  <si>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</si>
  <si>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</si>
  <si>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</si>
  <si>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</si>
  <si>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</si>
  <si>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</si>
  <si>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</si>
  <si>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</si>
  <si>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</si>
  <si>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</si>
  <si>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</si>
  <si>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</si>
  <si>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</si>
  <si>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</si>
  <si>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</si>
  <si>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</si>
  <si>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</si>
  <si>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</si>
  <si>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</si>
  <si>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</si>
  <si>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</si>
  <si>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</si>
  <si>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</si>
  <si>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</si>
  <si>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</si>
  <si>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</si>
  <si>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</si>
  <si>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</si>
  <si>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</si>
  <si>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</si>
  <si>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</si>
  <si>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</si>
  <si>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</si>
  <si>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</si>
  <si>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</si>
  <si>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</si>
  <si>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</si>
  <si>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</si>
  <si>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</si>
  <si>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</si>
  <si>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</si>
  <si>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</si>
  <si>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</si>
  <si>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</si>
  <si>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</si>
  <si>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</si>
  <si>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</si>
  <si>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</si>
  <si>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</si>
  <si>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</si>
  <si>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</si>
  <si>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</si>
  <si>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</si>
  <si>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</si>
  <si>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</si>
  <si>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</si>
  <si>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</si>
  <si>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</si>
  <si>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</si>
  <si>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</si>
  <si>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</si>
  <si>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</si>
  <si>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</si>
  <si>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</si>
  <si>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</si>
  <si>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</si>
  <si>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</si>
  <si>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</si>
  <si>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</si>
  <si>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</si>
  <si>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</si>
  <si>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</si>
  <si>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</si>
  <si>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</si>
  <si>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</si>
  <si>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</si>
  <si>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</si>
  <si>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</si>
  <si>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</si>
  <si>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</si>
  <si>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</si>
  <si>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</si>
  <si>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</si>
  <si>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</si>
  <si>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</si>
  <si>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</si>
  <si>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</si>
  <si>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</si>
  <si>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</si>
  <si>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</si>
  <si>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</si>
  <si>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</si>
  <si>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</si>
  <si>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</si>
  <si>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</si>
  <si>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</si>
  <si>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</si>
  <si>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</si>
  <si>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</si>
  <si>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</si>
  <si>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</si>
  <si>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</si>
  <si>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</si>
  <si>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</si>
  <si>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</si>
  <si>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</si>
  <si>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</si>
  <si>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</si>
  <si>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</si>
  <si>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</si>
  <si>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</si>
  <si>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</si>
  <si>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</si>
  <si>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</si>
  <si>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</si>
  <si>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</si>
  <si>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</si>
  <si>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</si>
  <si>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</si>
  <si>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</si>
  <si>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</si>
  <si>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</si>
  <si>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</si>
  <si>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</si>
  <si>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</si>
  <si>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</si>
  <si>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</si>
  <si>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</si>
  <si>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</si>
  <si>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</si>
  <si>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</si>
  <si>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</si>
  <si>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</si>
  <si>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</si>
  <si>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</si>
  <si>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</si>
  <si>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</si>
  <si>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</si>
  <si>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</si>
  <si>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</si>
  <si>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</si>
  <si>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</si>
  <si>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</si>
  <si>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</si>
  <si>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</si>
  <si>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</si>
  <si>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</si>
  <si>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</si>
  <si>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</si>
  <si>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</si>
  <si>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</si>
  <si>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</si>
  <si>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</si>
  <si>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</si>
  <si>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</si>
  <si>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</si>
  <si>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</si>
  <si>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</si>
  <si>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</si>
  <si>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</si>
  <si>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</si>
  <si>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</si>
  <si>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</si>
  <si>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</si>
  <si>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</si>
  <si>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</si>
  <si>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</si>
  <si>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</si>
  <si>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</si>
  <si>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</si>
  <si>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</si>
  <si>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</si>
  <si>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</si>
  <si>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</si>
  <si>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</si>
  <si>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</si>
  <si>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</si>
  <si>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</si>
  <si>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</si>
  <si>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</si>
  <si>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</si>
  <si>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</si>
  <si>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</si>
  <si>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</si>
  <si>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</si>
  <si>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</si>
  <si>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</si>
  <si>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</si>
  <si>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</si>
  <si>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</si>
  <si>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</si>
  <si>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</si>
  <si>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</si>
  <si>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</si>
  <si>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</si>
  <si>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</si>
  <si>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</si>
  <si>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</si>
  <si>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</si>
  <si>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</si>
  <si>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</si>
  <si>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</si>
  <si>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</si>
  <si>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</si>
  <si>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</si>
  <si>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</si>
  <si>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</si>
  <si>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</si>
  <si>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</si>
  <si>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</si>
  <si>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</si>
  <si>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</si>
  <si>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</si>
  <si>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</si>
  <si>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</si>
  <si>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</si>
  <si>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</si>
  <si>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</si>
  <si>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</si>
  <si>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</si>
  <si>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</si>
  <si>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</si>
  <si>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</si>
  <si>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</si>
  <si>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</si>
  <si>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</si>
  <si>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</si>
  <si>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</si>
  <si>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</si>
  <si>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</si>
  <si>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</si>
  <si>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</si>
  <si>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</si>
  <si>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</si>
  <si>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</si>
  <si>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</si>
  <si>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</si>
  <si>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</si>
  <si>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</si>
  <si>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</si>
  <si>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</si>
  <si>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</si>
  <si>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</si>
  <si>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</si>
  <si>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</si>
  <si>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</si>
  <si>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</si>
  <si>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</si>
  <si>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</si>
  <si>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</si>
  <si>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</si>
  <si>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</si>
  <si>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</si>
  <si>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</si>
  <si>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</si>
  <si>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</si>
  <si>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</si>
  <si>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</si>
  <si>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</si>
  <si>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</si>
  <si>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</si>
  <si>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</si>
  <si>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</si>
  <si>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</si>
  <si>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</si>
  <si>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</si>
  <si>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</si>
  <si>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</si>
  <si>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</si>
  <si>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</si>
  <si>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</si>
  <si>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</si>
  <si>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</si>
  <si>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</si>
  <si>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</si>
  <si>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</si>
  <si>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</si>
  <si>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</si>
  <si>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</si>
  <si>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</si>
  <si>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</si>
  <si>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</si>
  <si>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</si>
  <si>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</si>
  <si>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</si>
  <si>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</si>
  <si>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</si>
  <si>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</si>
  <si>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</si>
  <si>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</si>
  <si>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</si>
  <si>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</si>
  <si>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</si>
  <si>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</si>
  <si>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</si>
  <si>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</si>
  <si>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</si>
  <si>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</si>
  <si>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</si>
  <si>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</si>
  <si>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</si>
  <si>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</si>
  <si>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</si>
  <si>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</si>
  <si>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</si>
  <si>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</si>
  <si>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</si>
  <si>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</si>
  <si>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</si>
  <si>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</si>
  <si>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</si>
  <si>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</si>
  <si>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</si>
  <si>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</si>
  <si>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</si>
  <si>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</si>
  <si>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</si>
  <si>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</si>
  <si>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</si>
  <si>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</si>
  <si>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</si>
  <si>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</si>
  <si>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</si>
  <si>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</si>
  <si>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</si>
  <si>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</si>
  <si>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</si>
  <si>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</si>
  <si>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</si>
  <si>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</si>
  <si>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</si>
  <si>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</si>
  <si>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</si>
  <si>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</si>
  <si>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</si>
  <si>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</si>
  <si>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</si>
  <si>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</si>
  <si>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</si>
  <si>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</si>
  <si>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</si>
  <si>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</si>
  <si>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</si>
  <si>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</si>
  <si>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</si>
  <si>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</si>
  <si>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</si>
  <si>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</si>
  <si>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</si>
  <si>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</si>
  <si>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</si>
  <si>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</si>
  <si>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</si>
  <si>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</si>
  <si>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</si>
  <si>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</si>
  <si>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</si>
  <si>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</si>
  <si>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</si>
  <si>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</si>
  <si>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</si>
  <si>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</si>
  <si>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</si>
  <si>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</si>
  <si>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</si>
  <si>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</si>
  <si>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</si>
  <si>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</si>
  <si>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</si>
  <si>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</si>
  <si>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</si>
  <si>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</si>
  <si>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</si>
  <si>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</si>
  <si>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</si>
  <si>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</si>
  <si>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</si>
  <si>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</si>
  <si>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</si>
  <si>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</si>
  <si>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</si>
  <si>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</si>
  <si>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</si>
  <si>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</si>
  <si>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</si>
  <si>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</si>
  <si>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</si>
  <si>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</si>
  <si>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</si>
  <si>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</si>
  <si>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</si>
  <si>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</si>
  <si>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</si>
  <si>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</si>
  <si>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</si>
  <si>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</si>
  <si>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</si>
  <si>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</si>
  <si>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</si>
  <si>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</si>
  <si>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</si>
  <si>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</si>
  <si>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</si>
  <si>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</si>
  <si>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</si>
  <si>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</si>
  <si>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</si>
  <si>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</si>
  <si>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</si>
  <si>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</si>
  <si>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</si>
  <si>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</si>
  <si>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</si>
  <si>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</si>
  <si>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</si>
  <si>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</si>
  <si>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</si>
  <si>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</si>
  <si>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</si>
  <si>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</si>
  <si>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</si>
  <si>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</si>
  <si>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</si>
  <si>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</si>
  <si>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</si>
  <si>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</si>
  <si>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</si>
  <si>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</si>
  <si>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</si>
  <si>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</si>
  <si>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</si>
  <si>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</si>
  <si>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</si>
  <si>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</si>
  <si>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</si>
  <si>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</si>
  <si>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</si>
  <si>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</si>
  <si>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</si>
  <si>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</si>
  <si>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</si>
  <si>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</si>
  <si>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</si>
  <si>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</si>
  <si>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</si>
  <si>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</si>
  <si>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</si>
  <si>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</si>
  <si>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</si>
  <si>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</si>
  <si>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</si>
  <si>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</si>
  <si>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</si>
  <si>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</si>
  <si>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</si>
  <si>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</si>
  <si>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</si>
  <si>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</si>
  <si>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</si>
  <si>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</si>
  <si>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</si>
  <si>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</si>
  <si>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</si>
  <si>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</si>
  <si>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</si>
  <si>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</si>
  <si>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</si>
  <si>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</si>
  <si>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</si>
  <si>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</si>
  <si>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</si>
  <si>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</si>
  <si>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</si>
  <si>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</si>
  <si>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</si>
  <si>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</si>
  <si>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</si>
  <si>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</si>
  <si>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</si>
  <si>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</si>
  <si>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</si>
  <si>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</si>
  <si>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</si>
  <si>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</si>
  <si>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</si>
  <si>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</si>
  <si>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</si>
  <si>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</si>
  <si>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</si>
  <si>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</si>
  <si>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</si>
  <si>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</si>
  <si>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</si>
  <si>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</si>
  <si>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</si>
  <si>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</si>
  <si>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</si>
  <si>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</si>
  <si>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</si>
  <si>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</si>
  <si>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</si>
  <si>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</si>
  <si>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</si>
  <si>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</si>
  <si>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</si>
  <si>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</si>
  <si>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</si>
  <si>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</si>
  <si>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</si>
  <si>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</si>
  <si>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</si>
  <si>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</si>
  <si>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</si>
  <si>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</si>
  <si>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</si>
  <si>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</si>
  <si>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</si>
  <si>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</si>
  <si>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</si>
  <si>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</si>
  <si>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</si>
  <si>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</si>
  <si>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</si>
  <si>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</si>
  <si>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</si>
  <si>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</si>
  <si>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</si>
  <si>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</si>
  <si>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</si>
  <si>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</si>
  <si>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</si>
  <si>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</si>
  <si>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</si>
  <si>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</si>
  <si>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</si>
  <si>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</si>
  <si>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</si>
  <si>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</si>
  <si>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</si>
  <si>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</si>
  <si>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</si>
  <si>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</si>
  <si>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</si>
  <si>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</si>
  <si>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</si>
  <si>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</si>
  <si>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</si>
  <si>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</si>
  <si>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</si>
  <si>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</si>
  <si>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</si>
  <si>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</si>
  <si>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</si>
  <si>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</si>
  <si>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</si>
  <si>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</si>
  <si>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</si>
  <si>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</si>
  <si>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</si>
  <si>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</si>
  <si>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</si>
  <si>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</si>
  <si>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</si>
  <si>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</si>
  <si>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</si>
  <si>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</si>
  <si>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</si>
  <si>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</si>
  <si>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</si>
  <si>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</si>
  <si>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</si>
  <si>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</si>
  <si>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</si>
  <si>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</si>
  <si>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</si>
  <si>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</si>
  <si>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</si>
  <si>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</si>
  <si>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</si>
  <si>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</si>
  <si>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</si>
  <si>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</si>
  <si>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</si>
  <si>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</si>
  <si>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</si>
  <si>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</si>
  <si>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</si>
  <si>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</si>
  <si>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</si>
  <si>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</si>
  <si>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</si>
  <si>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</si>
  <si>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</si>
  <si>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</si>
  <si>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</si>
  <si>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</si>
  <si>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</si>
  <si>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</si>
  <si>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</si>
  <si>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</si>
  <si>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</si>
  <si>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</si>
  <si>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</si>
  <si>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</si>
  <si>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</si>
  <si>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</si>
  <si>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</si>
  <si>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</si>
  <si>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</si>
  <si>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</si>
  <si>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</si>
  <si>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</si>
  <si>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</si>
  <si>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</si>
  <si>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</si>
  <si>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</si>
  <si>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</si>
  <si>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</si>
  <si>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</si>
  <si>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</si>
  <si>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</si>
  <si>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</si>
  <si>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</si>
  <si>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</si>
  <si>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</si>
  <si>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</si>
  <si>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</si>
  <si>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</si>
  <si>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</si>
  <si>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</si>
  <si>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</si>
  <si>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</si>
  <si>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</si>
  <si>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</si>
  <si>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</si>
  <si>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</si>
  <si>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</si>
  <si>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</si>
  <si>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</si>
  <si>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</si>
  <si>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</si>
  <si>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</si>
  <si>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</si>
  <si>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</si>
  <si>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</si>
  <si>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</si>
  <si>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</si>
  <si>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</si>
  <si>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</si>
  <si>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</si>
  <si>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</si>
  <si>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</si>
  <si>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</si>
  <si>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</si>
  <si>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</si>
  <si>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</si>
  <si>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</si>
  <si>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</si>
  <si>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</si>
  <si>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</si>
  <si>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</si>
  <si>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</si>
  <si>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</si>
  <si>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</si>
  <si>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</si>
  <si>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</si>
  <si>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</si>
  <si>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</si>
  <si>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</si>
  <si>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</si>
  <si>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</si>
  <si>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</si>
  <si>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</si>
  <si>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</si>
  <si>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</si>
  <si>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</si>
  <si>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</si>
  <si>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</si>
  <si>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</si>
  <si>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</si>
  <si>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</si>
  <si>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</si>
  <si>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</si>
  <si>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</si>
  <si>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</si>
  <si>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</si>
  <si>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</si>
  <si>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</si>
  <si>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</si>
  <si>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</si>
  <si>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</si>
  <si>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</si>
  <si>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</si>
  <si>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</si>
  <si>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</si>
  <si>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</si>
  <si>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</si>
  <si>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</si>
  <si>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</si>
  <si>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</si>
  <si>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</si>
  <si>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</si>
  <si>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</si>
  <si>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</si>
  <si>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</si>
  <si>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</si>
  <si>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</si>
  <si>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</si>
  <si>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</si>
  <si>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</si>
  <si>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</si>
  <si>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</si>
  <si>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</si>
  <si>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</si>
  <si>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</si>
  <si>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</si>
  <si>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</si>
  <si>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</si>
  <si>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</si>
  <si>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</si>
  <si>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</si>
  <si>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</si>
  <si>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</si>
  <si>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</si>
  <si>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</si>
  <si>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</si>
  <si>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</si>
  <si>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</si>
  <si>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</si>
  <si>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</si>
  <si>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</si>
  <si>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</si>
  <si>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</si>
  <si>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</si>
  <si>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</si>
  <si>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</si>
  <si>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</si>
  <si>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</si>
  <si>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</si>
  <si>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</si>
  <si>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</si>
  <si>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</si>
  <si>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</si>
  <si>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</si>
  <si>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</si>
  <si>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</si>
  <si>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</si>
  <si>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</si>
  <si>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</si>
  <si>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</si>
  <si>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</si>
  <si>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</si>
  <si>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</si>
  <si>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</si>
  <si>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</si>
  <si>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</si>
  <si>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</si>
  <si>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</si>
  <si>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</si>
  <si>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</si>
  <si>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</si>
  <si>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</si>
  <si>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</si>
  <si>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</si>
  <si>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</si>
  <si>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</si>
  <si>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</si>
  <si>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</si>
  <si>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</si>
  <si>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</si>
  <si>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</si>
  <si>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</si>
  <si>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</si>
  <si>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</si>
  <si>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</si>
  <si>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</si>
  <si>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</si>
  <si>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</si>
  <si>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</si>
  <si>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</si>
  <si>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</si>
  <si>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</si>
  <si>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</si>
  <si>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</si>
  <si>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</si>
  <si>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</si>
  <si>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</si>
  <si>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</si>
  <si>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</si>
  <si>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</si>
  <si>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</si>
  <si>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</si>
  <si>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</si>
  <si>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</si>
  <si>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</si>
  <si>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</si>
  <si>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</si>
  <si>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</si>
  <si>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</si>
  <si>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</si>
  <si>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</si>
  <si>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</si>
  <si>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</si>
  <si>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</si>
  <si>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</si>
  <si>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</si>
  <si>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</si>
  <si>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</si>
  <si>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</si>
  <si>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</si>
  <si>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</si>
  <si>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</si>
  <si>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</si>
  <si>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</si>
  <si>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</si>
  <si>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</si>
  <si>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</si>
  <si>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</si>
  <si>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</si>
  <si>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</si>
  <si>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</si>
  <si>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</si>
  <si>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</si>
  <si>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</si>
  <si>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</si>
  <si>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</si>
  <si>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</si>
  <si>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</si>
  <si>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</si>
  <si>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</si>
  <si>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</si>
  <si>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</si>
  <si>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</si>
  <si>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</si>
  <si>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</si>
  <si>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</si>
  <si>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</si>
  <si>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</si>
  <si>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</si>
  <si>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</si>
  <si>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</si>
  <si>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</si>
  <si>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</si>
  <si>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</si>
  <si>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</si>
  <si>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</si>
  <si>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</si>
  <si>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</si>
  <si>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</si>
  <si>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</si>
  <si>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</si>
  <si>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</si>
  <si>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</si>
  <si>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</si>
  <si>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</si>
  <si>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</si>
  <si>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</si>
  <si>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</si>
  <si>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</si>
  <si>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</si>
  <si>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</si>
  <si>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</si>
  <si>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</si>
  <si>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</si>
  <si>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</si>
  <si>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</si>
  <si>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</si>
  <si>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</si>
  <si>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</si>
  <si>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</si>
  <si>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</si>
  <si>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</si>
  <si>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</si>
  <si>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</si>
  <si>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</si>
  <si>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</si>
  <si>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</si>
  <si>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</si>
  <si>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</si>
  <si>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</si>
  <si>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</si>
  <si>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</si>
  <si>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</si>
  <si>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</si>
  <si>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</si>
  <si>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</si>
  <si>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</si>
  <si>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</si>
  <si>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</si>
  <si>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</si>
  <si>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</si>
  <si>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</si>
  <si>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</si>
  <si>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</si>
  <si>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</si>
  <si>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</si>
  <si>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</si>
  <si>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</si>
  <si>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</si>
  <si>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</si>
  <si>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</si>
  <si>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</si>
  <si>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</si>
  <si>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</si>
  <si>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</si>
  <si>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</si>
  <si>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</si>
  <si>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</si>
  <si>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</si>
  <si>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</si>
  <si>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</si>
  <si>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</si>
  <si>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</si>
  <si>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</si>
  <si>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</si>
  <si>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</si>
  <si>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</si>
  <si>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</si>
  <si>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</si>
  <si>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</si>
  <si>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</si>
  <si>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</si>
  <si>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</si>
  <si>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</si>
  <si>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</si>
  <si>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</si>
  <si>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</si>
  <si>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</si>
  <si>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</si>
  <si>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</si>
  <si>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</si>
  <si>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</si>
  <si>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</si>
  <si>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</si>
  <si>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</si>
  <si>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</si>
  <si>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</si>
  <si>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</si>
  <si>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</si>
  <si>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</si>
  <si>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</si>
  <si>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</si>
  <si>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</si>
  <si>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</si>
  <si>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</si>
  <si>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</si>
  <si>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</si>
  <si>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</si>
  <si>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</si>
  <si>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</si>
  <si>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</si>
  <si>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</si>
  <si>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</si>
  <si>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</si>
  <si>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</si>
  <si>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</si>
  <si>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</si>
  <si>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</si>
  <si>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</si>
  <si>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</si>
  <si>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</si>
  <si>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</si>
  <si>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</si>
  <si>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</si>
  <si>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</si>
  <si>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</si>
  <si>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</si>
  <si>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</si>
  <si>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</si>
  <si>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</si>
  <si>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</si>
  <si>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</si>
  <si>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</si>
  <si>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</si>
  <si>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</si>
  <si>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</si>
  <si>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</si>
  <si>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</si>
  <si>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</si>
  <si>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</si>
  <si>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</si>
  <si>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</si>
  <si>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</si>
  <si>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</si>
  <si>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</si>
  <si>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</si>
  <si>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</si>
  <si>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</si>
  <si>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</si>
  <si>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</si>
  <si>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</si>
  <si>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</si>
  <si>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</si>
  <si>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</si>
  <si>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</si>
  <si>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</si>
  <si>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</si>
  <si>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</si>
  <si>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</si>
  <si>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</si>
  <si>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</si>
  <si>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</si>
  <si>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</si>
  <si>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</si>
  <si>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</si>
  <si>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</si>
  <si>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</si>
  <si>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</si>
  <si>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</si>
  <si>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</si>
  <si>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</si>
  <si>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</si>
  <si>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</si>
  <si>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</si>
  <si>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</si>
  <si>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</si>
  <si>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</si>
  <si>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</si>
  <si>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</si>
  <si>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</si>
  <si>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</si>
  <si>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</si>
  <si>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</si>
  <si>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</si>
  <si>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</si>
  <si>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</si>
  <si>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</si>
  <si>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</si>
  <si>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</si>
  <si>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</si>
  <si>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</si>
  <si>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</si>
  <si>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</si>
  <si>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</si>
  <si>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</si>
  <si>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</si>
  <si>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</si>
  <si>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</si>
  <si>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</si>
  <si>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</si>
  <si>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</si>
  <si>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</si>
  <si>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</si>
  <si>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</si>
  <si>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</si>
  <si>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</si>
  <si>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</si>
  <si>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</si>
  <si>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</si>
  <si>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</si>
  <si>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</si>
  <si>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</si>
  <si>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</si>
  <si>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</si>
  <si>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</si>
  <si>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</si>
  <si>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</si>
  <si>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</si>
  <si>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</si>
  <si>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</si>
  <si>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</si>
  <si>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</si>
  <si>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</si>
  <si>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</si>
  <si>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</si>
  <si>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</si>
  <si>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</si>
  <si>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</si>
  <si>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</si>
  <si>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</si>
  <si>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</si>
  <si>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</si>
  <si>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</si>
  <si>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</si>
  <si>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</si>
  <si>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</si>
  <si>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</si>
  <si>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</si>
  <si>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</si>
  <si>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</si>
  <si>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</si>
  <si>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</si>
  <si>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</si>
  <si>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</si>
  <si>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</si>
  <si>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</si>
  <si>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</si>
  <si>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</si>
  <si>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</si>
  <si>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</si>
  <si>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</si>
  <si>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</si>
  <si>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</si>
  <si>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</si>
  <si>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</si>
  <si>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</si>
  <si>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</si>
  <si>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</si>
  <si>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</si>
  <si>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</si>
  <si>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</si>
  <si>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</si>
  <si>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</si>
  <si>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</si>
  <si>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</si>
  <si>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</si>
  <si>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</si>
  <si>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</si>
  <si>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</si>
  <si>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</si>
  <si>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</si>
  <si>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</si>
  <si>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</si>
  <si>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</si>
  <si>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</si>
  <si>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</si>
  <si>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</si>
  <si>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</si>
  <si>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</si>
  <si>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</si>
  <si>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</si>
  <si>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</si>
  <si>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</si>
  <si>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</si>
  <si>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</si>
  <si>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</si>
  <si>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</si>
  <si>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</si>
  <si>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</si>
  <si>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</si>
  <si>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</si>
  <si>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</si>
  <si>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</si>
  <si>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</si>
  <si>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</si>
  <si>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</si>
  <si>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</si>
  <si>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</si>
  <si>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</si>
  <si>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</si>
  <si>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</si>
  <si>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</si>
  <si>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</si>
  <si>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</si>
  <si>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</si>
  <si>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</si>
  <si>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</si>
  <si>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</si>
  <si>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</si>
  <si>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</si>
  <si>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</si>
  <si>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</si>
  <si>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</si>
  <si>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</si>
  <si>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</si>
  <si>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</si>
  <si>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</si>
  <si>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</si>
  <si>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</si>
  <si>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</si>
  <si>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</si>
  <si>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</si>
  <si>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</si>
  <si>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</si>
  <si>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</si>
  <si>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</si>
  <si>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</si>
  <si>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</si>
  <si>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</si>
  <si>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</si>
  <si>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</si>
  <si>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</si>
  <si>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</si>
  <si>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</si>
  <si>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</si>
  <si>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</si>
  <si>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</si>
  <si>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</si>
  <si>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</si>
  <si>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</si>
  <si>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</si>
  <si>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</si>
  <si>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</si>
  <si>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</si>
  <si>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</si>
  <si>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</si>
  <si>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</si>
  <si>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</si>
  <si>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</si>
  <si>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</si>
  <si>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</si>
  <si>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</si>
  <si>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</si>
  <si>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</si>
  <si>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</si>
  <si>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</si>
  <si>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</si>
  <si>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</si>
  <si>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</si>
  <si>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</si>
  <si>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</si>
  <si>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</si>
  <si>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</si>
  <si>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</si>
  <si>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</si>
  <si>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</si>
  <si>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</si>
  <si>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</si>
  <si>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</si>
  <si>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</si>
  <si>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</si>
  <si>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</si>
  <si>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</si>
  <si>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</si>
  <si>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</si>
  <si>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</si>
  <si>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</si>
  <si>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</si>
  <si>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</si>
  <si>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</si>
  <si>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</si>
  <si>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</si>
  <si>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</si>
  <si>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</si>
  <si>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</si>
  <si>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</si>
  <si>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</si>
  <si>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</si>
  <si>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</si>
  <si>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</si>
  <si>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</si>
  <si>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</si>
  <si>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</si>
  <si>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</si>
  <si>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</si>
  <si>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</si>
  <si>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</si>
  <si>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</si>
  <si>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</si>
  <si>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</si>
  <si>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</si>
  <si>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</si>
  <si>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</si>
  <si>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</si>
  <si>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</si>
  <si>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</si>
  <si>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</si>
  <si>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</si>
  <si>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</si>
  <si>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</si>
  <si>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</si>
  <si>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</si>
  <si>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</si>
  <si>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</si>
  <si>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</si>
  <si>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</si>
  <si>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</si>
  <si>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</si>
  <si>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</si>
  <si>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</si>
  <si>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</si>
  <si>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</si>
  <si>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</si>
  <si>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</si>
  <si>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</si>
  <si>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</si>
  <si>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</si>
  <si>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</si>
  <si>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</si>
  <si>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</si>
  <si>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</si>
  <si>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</si>
  <si>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</si>
  <si>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</si>
  <si>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</si>
  <si>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</si>
  <si>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</si>
  <si>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</si>
  <si>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</si>
  <si>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</si>
  <si>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</si>
  <si>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</si>
  <si>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</si>
  <si>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</si>
  <si>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</si>
  <si>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</si>
  <si>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</si>
  <si>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</si>
  <si>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</si>
  <si>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</si>
  <si>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</si>
  <si>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</si>
  <si>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</si>
  <si>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</si>
  <si>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</si>
  <si>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</si>
  <si>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</si>
  <si>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</si>
  <si>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</si>
  <si>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</si>
  <si>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</si>
  <si>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</si>
  <si>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</si>
  <si>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</si>
  <si>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</si>
  <si>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</si>
  <si>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</si>
  <si>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</si>
  <si>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</si>
  <si>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</si>
  <si>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</si>
  <si>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</si>
  <si>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</si>
  <si>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</si>
  <si>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</si>
  <si>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</si>
  <si>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</si>
  <si>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</si>
  <si>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</si>
  <si>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</si>
  <si>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</si>
  <si>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</si>
  <si>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</si>
  <si>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</si>
  <si>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</si>
  <si>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</si>
  <si>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</si>
  <si>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</si>
  <si>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</si>
  <si>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</si>
  <si>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</si>
  <si>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</si>
  <si>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</si>
  <si>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</si>
  <si>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</si>
  <si>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</si>
  <si>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</si>
  <si>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</si>
  <si>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</si>
  <si>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</si>
  <si>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</si>
  <si>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</si>
  <si>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</si>
  <si>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</si>
  <si>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</si>
  <si>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</si>
  <si>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</si>
  <si>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</si>
  <si>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</si>
  <si>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</si>
  <si>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</si>
  <si>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</si>
  <si>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</si>
  <si>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</si>
  <si>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</si>
  <si>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</si>
  <si>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</si>
  <si>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</si>
  <si>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</si>
  <si>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</si>
  <si>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</si>
  <si>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</si>
  <si>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</si>
  <si>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</si>
  <si>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</si>
  <si>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</si>
  <si>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</si>
  <si>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</si>
  <si>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</si>
  <si>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</si>
  <si>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</si>
  <si>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</si>
  <si>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</si>
  <si>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</si>
  <si>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</si>
  <si>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</si>
  <si>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</si>
  <si>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</si>
  <si>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</si>
  <si>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</si>
  <si>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</si>
  <si>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</si>
  <si>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</si>
  <si>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</si>
  <si>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</si>
  <si>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</si>
  <si>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</si>
  <si>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</si>
  <si>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</si>
  <si>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</si>
  <si>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</si>
  <si>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</si>
  <si>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</si>
  <si>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</si>
  <si>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</si>
  <si>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</si>
  <si>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</si>
  <si>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</si>
  <si>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</si>
  <si>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</si>
  <si>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</si>
  <si>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</si>
  <si>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</si>
  <si>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</si>
  <si>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</si>
  <si>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</si>
  <si>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</si>
  <si>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</si>
  <si>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</si>
  <si>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</si>
  <si>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</si>
  <si>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</si>
  <si>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</si>
  <si>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</si>
  <si>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</si>
  <si>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</si>
  <si>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</si>
  <si>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</si>
  <si>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</si>
  <si>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</si>
  <si>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</si>
  <si>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</si>
  <si>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</si>
  <si>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</si>
  <si>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</si>
  <si>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</si>
  <si>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</si>
  <si>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</si>
  <si>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</si>
  <si>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</si>
  <si>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</si>
  <si>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</si>
  <si>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</si>
  <si>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</si>
  <si>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</si>
  <si>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</si>
  <si>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</si>
  <si>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</si>
  <si>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</si>
  <si>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</si>
  <si>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</si>
  <si>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</si>
  <si>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</si>
  <si>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</si>
  <si>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</si>
  <si>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</si>
  <si>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</si>
  <si>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</si>
  <si>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</si>
  <si>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</si>
  <si>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</si>
  <si>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</si>
  <si>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</si>
  <si>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</si>
  <si>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</si>
  <si>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</si>
  <si>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</si>
  <si>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</si>
  <si>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</si>
  <si>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</si>
  <si>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</si>
  <si>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</si>
  <si>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</si>
  <si>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</si>
  <si>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</si>
  <si>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</si>
  <si>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</si>
  <si>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</si>
  <si>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</si>
  <si>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</si>
  <si>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</si>
  <si>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</si>
  <si>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</si>
  <si>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</si>
  <si>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</si>
  <si>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</si>
  <si>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</si>
  <si>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</si>
  <si>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</si>
  <si>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</si>
  <si>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</si>
  <si>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</si>
  <si>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</si>
  <si>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</si>
  <si>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</si>
  <si>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</si>
  <si>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</si>
  <si>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</si>
  <si>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</si>
  <si>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</si>
  <si>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</si>
  <si>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</si>
  <si>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</si>
  <si>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</si>
  <si>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</si>
  <si>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</si>
  <si>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</si>
  <si>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</si>
  <si>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</si>
  <si>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</si>
  <si>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</si>
  <si>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</si>
  <si>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</si>
  <si>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</si>
  <si>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</si>
  <si>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</si>
  <si>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</si>
  <si>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</si>
  <si>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</si>
  <si>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</si>
  <si>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</si>
  <si>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</si>
  <si>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</si>
  <si>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</si>
  <si>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</si>
  <si>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</si>
  <si>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</si>
  <si>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</si>
  <si>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</si>
  <si>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</si>
  <si>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</si>
  <si>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</si>
  <si>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</si>
  <si>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</si>
  <si>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</si>
  <si>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</si>
  <si>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</si>
  <si>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</si>
  <si>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</si>
  <si>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</si>
  <si>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</si>
  <si>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</si>
  <si>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</si>
  <si>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</si>
  <si>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</si>
  <si>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</si>
  <si>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</si>
  <si>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</si>
  <si>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</si>
  <si>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</si>
  <si>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</si>
  <si>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</si>
  <si>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</si>
  <si>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</si>
  <si>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</si>
  <si>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</si>
  <si>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</si>
  <si>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</si>
  <si>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</si>
  <si>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</si>
  <si>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</si>
  <si>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</si>
  <si>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</si>
  <si>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</si>
  <si>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</si>
  <si>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</si>
  <si>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</si>
  <si>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</si>
  <si>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</si>
  <si>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</si>
  <si>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</si>
  <si>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</si>
  <si>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</si>
  <si>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</si>
  <si>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</si>
  <si>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</si>
  <si>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</si>
  <si>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</si>
  <si>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</si>
  <si>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</si>
  <si>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</si>
  <si>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</si>
  <si>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</si>
  <si>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</si>
  <si>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</si>
  <si>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</si>
  <si>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</si>
  <si>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</si>
  <si>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</si>
  <si>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</si>
  <si>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</si>
  <si>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</si>
  <si>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</si>
  <si>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</si>
  <si>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</si>
  <si>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</si>
  <si>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</si>
  <si>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</si>
  <si>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</si>
  <si>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</si>
  <si>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</si>
  <si>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</si>
  <si>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</si>
  <si>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</si>
  <si>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</si>
  <si>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</si>
  <si>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</si>
  <si>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</si>
  <si>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</si>
  <si>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</si>
  <si>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</si>
  <si>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</si>
  <si>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</si>
  <si>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</si>
  <si>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</si>
  <si>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</si>
  <si>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</si>
  <si>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</si>
  <si>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</si>
  <si>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</si>
  <si>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</si>
  <si>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</si>
  <si>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</si>
  <si>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</si>
  <si>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</si>
  <si>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</si>
  <si>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</si>
  <si>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</si>
  <si>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</si>
  <si>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</si>
  <si>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</si>
  <si>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</si>
  <si>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</si>
  <si>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</si>
  <si>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</si>
  <si>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</si>
  <si>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</si>
  <si>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</si>
  <si>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</si>
  <si>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</si>
  <si>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</si>
  <si>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</si>
  <si>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</si>
  <si>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</si>
  <si>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</si>
  <si>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</si>
  <si>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</si>
  <si>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</si>
  <si>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</si>
  <si>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</si>
  <si>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</si>
  <si>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</si>
  <si>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</si>
  <si>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</si>
  <si>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</si>
  <si>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</si>
  <si>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</si>
  <si>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</si>
  <si>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</si>
  <si>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</si>
  <si>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</si>
  <si>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</si>
  <si>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</si>
  <si>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</si>
  <si>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</si>
  <si>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</si>
  <si>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</si>
  <si>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</si>
  <si>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</si>
  <si>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</si>
  <si>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</si>
  <si>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</si>
  <si>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</si>
  <si>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</si>
  <si>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</si>
  <si>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</si>
  <si>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</si>
  <si>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</si>
  <si>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</si>
  <si>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</si>
  <si>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</si>
  <si>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</si>
  <si>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</si>
  <si>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</si>
  <si>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</si>
  <si>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</si>
  <si>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</si>
  <si>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</si>
  <si>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</si>
  <si>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</si>
  <si>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</si>
  <si>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</si>
  <si>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</si>
  <si>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</si>
  <si>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</si>
  <si>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</si>
  <si>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</si>
  <si>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</si>
  <si>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</si>
  <si>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</si>
  <si>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</si>
  <si>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</si>
  <si>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</si>
  <si>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</si>
  <si>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</si>
  <si>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</si>
  <si>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</si>
  <si>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</si>
  <si>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</si>
  <si>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</si>
  <si>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</si>
  <si>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</si>
  <si>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</si>
  <si>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</si>
  <si>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</si>
  <si>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</si>
  <si>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</si>
  <si>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</si>
  <si>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</si>
  <si>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</si>
  <si>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</si>
  <si>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</si>
  <si>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</si>
  <si>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</si>
  <si>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</si>
  <si>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</si>
  <si>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</si>
  <si>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</si>
  <si>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</si>
  <si>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</si>
  <si>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</si>
  <si>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</si>
  <si>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</si>
  <si>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</si>
  <si>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</si>
  <si>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</si>
  <si>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</si>
  <si>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</si>
  <si>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</si>
  <si>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</si>
  <si>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</si>
  <si>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</si>
  <si>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</si>
  <si>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</si>
  <si>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</si>
  <si>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</si>
  <si>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</si>
  <si>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</si>
  <si>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</si>
  <si>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</si>
  <si>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</si>
  <si>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</si>
  <si>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</si>
  <si>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</si>
  <si>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</si>
  <si>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</si>
  <si>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</si>
  <si>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</si>
  <si>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</si>
  <si>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</si>
  <si>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</si>
  <si>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</si>
  <si>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</si>
  <si>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</si>
  <si>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</si>
  <si>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</si>
  <si>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</si>
  <si>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</si>
  <si>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</si>
  <si>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</si>
  <si>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</si>
  <si>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</si>
  <si>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</si>
  <si>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</si>
  <si>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</si>
  <si>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</si>
  <si>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</si>
  <si>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</si>
  <si>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</si>
  <si>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</si>
  <si>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</si>
  <si>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</si>
  <si>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</si>
  <si>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</si>
  <si>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</si>
  <si>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</si>
  <si>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</si>
  <si>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</si>
  <si>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</si>
  <si>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</si>
  <si>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</si>
  <si>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</si>
  <si>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</si>
  <si>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</si>
  <si>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</si>
  <si>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</si>
  <si>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</si>
  <si>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</si>
  <si>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</si>
  <si>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</si>
  <si>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</si>
  <si>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</si>
  <si>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</si>
  <si>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</si>
  <si>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</si>
  <si>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</si>
  <si>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</si>
  <si>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</si>
  <si>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</si>
  <si>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</si>
  <si>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</si>
  <si>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</si>
  <si>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</si>
  <si>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</si>
  <si>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</si>
  <si>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</si>
  <si>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</si>
  <si>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</si>
  <si>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</si>
  <si>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</si>
  <si>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</si>
  <si>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</si>
  <si>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</si>
  <si>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</si>
  <si>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</si>
  <si>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</si>
  <si>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</si>
  <si>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</si>
  <si>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</si>
  <si>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</si>
  <si>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</si>
  <si>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</si>
  <si>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</si>
  <si>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</si>
  <si>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</si>
  <si>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</si>
  <si>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</si>
  <si>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</si>
  <si>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</si>
  <si>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</si>
  <si>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</si>
  <si>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</si>
  <si>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</si>
  <si>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</si>
  <si>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</si>
  <si>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</si>
  <si>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</si>
  <si>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</si>
  <si>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</si>
  <si>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</si>
  <si>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</si>
  <si>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</si>
  <si>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</si>
  <si>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</si>
  <si>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</si>
  <si>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</si>
  <si>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</si>
  <si>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</si>
  <si>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</si>
  <si>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</si>
  <si>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</si>
  <si>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</si>
  <si>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</si>
  <si>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</si>
  <si>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</si>
  <si>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</si>
  <si>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</si>
  <si>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</si>
  <si>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</si>
  <si>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</si>
  <si>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</si>
  <si>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</si>
  <si>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</si>
  <si>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</si>
  <si>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</si>
  <si>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</si>
  <si>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</si>
  <si>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</si>
  <si>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</si>
  <si>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</si>
  <si>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</si>
  <si>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</si>
  <si>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</si>
  <si>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</si>
  <si>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</si>
  <si>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</si>
  <si>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</si>
  <si>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</si>
  <si>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</si>
  <si>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</si>
  <si>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</si>
  <si>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</si>
  <si>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</si>
  <si>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</si>
  <si>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</si>
  <si>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</si>
  <si>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</si>
  <si>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</si>
  <si>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</si>
  <si>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</si>
  <si>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</si>
  <si>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</si>
  <si>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</si>
  <si>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</si>
  <si>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</si>
  <si>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</si>
  <si>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</si>
  <si>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</si>
  <si>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</si>
  <si>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</si>
  <si>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</si>
  <si>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</si>
  <si>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</si>
  <si>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</si>
  <si>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</si>
  <si>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</si>
  <si>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</si>
  <si>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</si>
  <si>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</si>
  <si>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</si>
  <si>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</si>
  <si>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</si>
  <si>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</si>
  <si>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</si>
  <si>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</si>
  <si>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</si>
  <si>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</si>
  <si>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</si>
  <si>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</si>
  <si>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</si>
  <si>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</si>
  <si>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</si>
  <si>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</si>
  <si>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</si>
  <si>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</si>
  <si>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</si>
  <si>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</si>
  <si>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</si>
  <si>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</si>
  <si>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</si>
  <si>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</si>
  <si>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</si>
  <si>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</si>
  <si>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</si>
  <si>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</si>
  <si>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</si>
  <si>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</si>
  <si>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</si>
  <si>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</si>
  <si>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</si>
  <si>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</si>
  <si>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</si>
  <si>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</si>
  <si>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</si>
  <si>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</si>
  <si>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</si>
  <si>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</si>
  <si>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</si>
  <si>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</si>
  <si>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</si>
  <si>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</si>
  <si>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</si>
  <si>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</si>
  <si>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</si>
  <si>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</si>
  <si>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</si>
  <si>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</si>
  <si>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</si>
  <si>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</si>
  <si>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</si>
  <si>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</si>
  <si>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</si>
  <si>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</si>
  <si>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</si>
  <si>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</si>
  <si>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</si>
  <si>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</si>
  <si>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</si>
  <si>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</si>
  <si>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</si>
  <si>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</si>
  <si>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</si>
  <si>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</si>
  <si>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</si>
  <si>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</si>
  <si>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</si>
  <si>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</si>
  <si>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</si>
  <si>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</si>
  <si>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</si>
  <si>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</si>
  <si>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</si>
  <si>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</si>
  <si>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</si>
  <si>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</si>
  <si>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</si>
  <si>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</si>
  <si>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</si>
  <si>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</si>
  <si>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</si>
  <si>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</si>
  <si>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</si>
  <si>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</si>
  <si>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</si>
  <si>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</si>
  <si>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</si>
  <si>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</si>
  <si>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</si>
  <si>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</si>
  <si>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</si>
  <si>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</si>
  <si>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</si>
  <si>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</si>
  <si>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</si>
  <si>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</si>
  <si>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</si>
  <si>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</si>
  <si>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</si>
  <si>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</si>
  <si>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</si>
  <si>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</si>
  <si>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</si>
  <si>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</si>
  <si>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</si>
  <si>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</si>
  <si>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</si>
  <si>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</si>
  <si>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</si>
  <si>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</si>
  <si>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</si>
  <si>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</si>
  <si>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</si>
  <si>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</si>
  <si>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</si>
  <si>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</si>
  <si>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</si>
  <si>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</si>
  <si>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</si>
  <si>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</si>
  <si>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</si>
  <si>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</si>
  <si>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</si>
  <si>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</si>
  <si>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</si>
  <si>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</si>
  <si>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</si>
  <si>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</si>
  <si>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</si>
  <si>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</si>
  <si>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</si>
  <si>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</si>
  <si>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</si>
  <si>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</si>
  <si>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</si>
  <si>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</si>
  <si>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</si>
  <si>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</si>
  <si>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</si>
  <si>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</si>
  <si>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</si>
  <si>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</si>
  <si>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</si>
  <si>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</si>
  <si>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</si>
  <si>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</si>
  <si>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</si>
  <si>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</si>
  <si>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</si>
  <si>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</si>
  <si>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</si>
  <si>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</si>
  <si>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</si>
  <si>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</si>
  <si>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</si>
  <si>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</si>
  <si>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</si>
  <si>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</si>
  <si>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</si>
  <si>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</si>
  <si>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</si>
  <si>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</si>
  <si>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</si>
  <si>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</si>
  <si>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</si>
  <si>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</si>
  <si>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</si>
  <si>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</si>
  <si>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</si>
  <si>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</si>
  <si>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</si>
  <si>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</si>
  <si>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</si>
  <si>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</si>
  <si>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</si>
  <si>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</si>
  <si>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</si>
  <si>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</si>
  <si>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</si>
  <si>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</si>
  <si>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</si>
  <si>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</si>
  <si>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</si>
  <si>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</si>
  <si>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</si>
  <si>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</si>
  <si>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</si>
  <si>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</si>
  <si>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</si>
  <si>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</si>
  <si>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</si>
  <si>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</si>
  <si>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</si>
  <si>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</si>
  <si>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</si>
  <si>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</si>
  <si>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</si>
  <si>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</si>
  <si>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</si>
  <si>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</si>
  <si>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</si>
  <si>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</si>
  <si>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</si>
  <si>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</si>
  <si>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</si>
  <si>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</si>
  <si>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</si>
  <si>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</si>
  <si>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</si>
  <si>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</si>
  <si>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</si>
  <si>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</si>
  <si>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</si>
  <si>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</si>
  <si>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</si>
  <si>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</si>
  <si>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</si>
  <si>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</si>
  <si>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</si>
  <si>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</si>
  <si>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</si>
  <si>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</si>
  <si>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</si>
  <si>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</si>
  <si>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</si>
  <si>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</si>
  <si>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</si>
  <si>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</si>
  <si>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</si>
  <si>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</si>
  <si>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</si>
  <si>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</si>
  <si>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</si>
  <si>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</si>
  <si>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</si>
  <si>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</si>
  <si>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</si>
  <si>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</si>
  <si>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</si>
  <si>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</si>
  <si>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</si>
  <si>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</si>
  <si>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</si>
  <si>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</si>
  <si>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</si>
  <si>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</si>
  <si>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</si>
  <si>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</si>
  <si>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</si>
  <si>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</si>
  <si>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</si>
  <si>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</si>
  <si>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</si>
  <si>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</si>
  <si>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</si>
  <si>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</si>
  <si>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</si>
  <si>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</si>
  <si>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</si>
  <si>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</si>
  <si>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</si>
  <si>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</si>
  <si>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</si>
  <si>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</si>
  <si>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</si>
  <si>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</si>
  <si>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</si>
  <si>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</si>
  <si>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</si>
  <si>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</si>
  <si>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</si>
  <si>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</si>
  <si>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</si>
  <si>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</si>
  <si>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</si>
  <si>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</si>
  <si>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</si>
  <si>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</si>
  <si>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</si>
  <si>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</si>
  <si>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</si>
  <si>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</si>
  <si>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</si>
  <si>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</si>
  <si>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</si>
  <si>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</si>
  <si>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</si>
  <si>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</si>
  <si>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</si>
  <si>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</si>
  <si>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</si>
  <si>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</si>
  <si>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</si>
  <si>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</si>
  <si>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</si>
  <si>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</si>
  <si>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</si>
  <si>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</si>
  <si>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</si>
  <si>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</si>
  <si>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</si>
  <si>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</si>
  <si>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</si>
  <si>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</si>
  <si>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</si>
  <si>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</si>
  <si>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</si>
  <si>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</si>
  <si>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</si>
  <si>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</si>
  <si>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</si>
  <si>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</si>
  <si>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</si>
  <si>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</si>
  <si>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</si>
  <si>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</si>
  <si>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</si>
  <si>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</si>
  <si>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</si>
  <si>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</si>
  <si>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</si>
  <si>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</si>
  <si>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</si>
  <si>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</si>
  <si>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</si>
  <si>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</si>
  <si>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</si>
  <si>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</si>
  <si>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</si>
  <si>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</si>
  <si>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</si>
  <si>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</si>
  <si>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</si>
  <si>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</si>
  <si>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</si>
  <si>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</si>
  <si>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</si>
  <si>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</si>
  <si>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</si>
  <si>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</si>
  <si>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</si>
  <si>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</si>
  <si>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</si>
  <si>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</si>
  <si>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</si>
  <si>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</si>
  <si>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</si>
  <si>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</si>
  <si>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</si>
  <si>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</si>
  <si>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</si>
  <si>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</si>
  <si>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</si>
  <si>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</si>
  <si>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</si>
  <si>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</si>
  <si>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</si>
  <si>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</si>
  <si>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</si>
  <si>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</si>
  <si>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</si>
  <si>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</si>
  <si>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</si>
  <si>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</si>
  <si>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</si>
  <si>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</si>
  <si>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</si>
  <si>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</si>
  <si>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</si>
  <si>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</si>
  <si>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</si>
  <si>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</si>
  <si>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</si>
  <si>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</si>
  <si>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</si>
  <si>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</si>
  <si>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</si>
  <si>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</si>
  <si>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</si>
  <si>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</si>
  <si>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</si>
  <si>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</si>
  <si>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</si>
  <si>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</si>
  <si>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</si>
  <si>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</si>
  <si>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</si>
  <si>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</si>
  <si>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</si>
  <si>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</si>
  <si>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</si>
  <si>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</si>
  <si>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</si>
  <si>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</si>
  <si>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</si>
  <si>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</si>
  <si>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</si>
  <si>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</si>
  <si>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</si>
  <si>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</si>
  <si>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</si>
  <si>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</si>
  <si>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</si>
  <si>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</si>
  <si>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</si>
  <si>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</si>
  <si>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</si>
  <si>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</si>
  <si>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</si>
  <si>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</si>
  <si>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</si>
  <si>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</si>
  <si>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</si>
  <si>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</si>
  <si>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</si>
  <si>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</si>
  <si>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</si>
  <si>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</si>
  <si>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</si>
  <si>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</si>
  <si>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</si>
  <si>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</si>
  <si>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</si>
  <si>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</si>
  <si>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</si>
  <si>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</si>
  <si>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</si>
  <si>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</si>
  <si>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</si>
  <si>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</si>
  <si>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</si>
  <si>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</si>
  <si>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</si>
  <si>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</si>
  <si>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</si>
  <si>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</si>
  <si>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</si>
  <si>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</si>
  <si>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</si>
  <si>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</si>
  <si>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</si>
  <si>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</si>
  <si>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</si>
  <si>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</si>
  <si>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</si>
  <si>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</si>
  <si>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</si>
  <si>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</si>
  <si>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</si>
  <si>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</si>
  <si>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</si>
  <si>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</si>
  <si>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</si>
  <si>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</si>
  <si>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</si>
  <si>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</si>
  <si>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</si>
  <si>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</si>
  <si>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</si>
  <si>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</si>
  <si>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</si>
  <si>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</si>
  <si>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</si>
  <si>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</si>
  <si>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</si>
  <si>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</si>
  <si>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</si>
  <si>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</si>
  <si>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</si>
  <si>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</si>
  <si>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</si>
  <si>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</si>
  <si>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</si>
  <si>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</si>
  <si>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</si>
  <si>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</si>
  <si>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</si>
  <si>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</si>
  <si>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</si>
  <si>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</si>
  <si>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</si>
  <si>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</si>
  <si>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</si>
  <si>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</si>
  <si>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</si>
  <si>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</si>
  <si>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</si>
  <si>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</si>
  <si>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</si>
  <si>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</si>
  <si>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</si>
  <si>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</si>
  <si>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</si>
  <si>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</si>
  <si>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</si>
  <si>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</si>
  <si>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</si>
  <si>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</si>
  <si>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</si>
  <si>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</si>
  <si>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</si>
  <si>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</si>
  <si>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</si>
  <si>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</si>
  <si>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</si>
  <si>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</si>
  <si>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</si>
  <si>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</si>
  <si>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</si>
  <si>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</si>
  <si>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</si>
  <si>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</si>
  <si>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</si>
  <si>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</si>
  <si>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</si>
  <si>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</si>
  <si>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</si>
  <si>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</si>
  <si>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</si>
  <si>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</si>
  <si>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</si>
  <si>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</si>
  <si>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</si>
  <si>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</si>
  <si>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</si>
  <si>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</si>
  <si>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</si>
  <si>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</si>
  <si>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</si>
  <si>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</si>
  <si>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</si>
  <si>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</si>
  <si>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</si>
  <si>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</si>
  <si>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</si>
  <si>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</si>
  <si>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</si>
  <si>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</si>
  <si>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</si>
  <si>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</si>
  <si>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</si>
  <si>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</si>
  <si>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</si>
  <si>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</si>
  <si>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</si>
  <si>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</si>
  <si>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</si>
  <si>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</si>
  <si>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</si>
  <si>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</si>
  <si>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</si>
  <si>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</si>
  <si>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</si>
  <si>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</si>
  <si>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</si>
  <si>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</si>
  <si>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</si>
  <si>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</si>
  <si>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</si>
  <si>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</si>
  <si>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</si>
  <si>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</si>
  <si>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</si>
  <si>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</si>
  <si>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</si>
  <si>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</si>
  <si>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</si>
  <si>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</si>
  <si>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</si>
  <si>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</si>
  <si>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</si>
  <si>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</si>
  <si>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</si>
  <si>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</si>
  <si>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</si>
  <si>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</si>
  <si>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</si>
  <si>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</si>
  <si>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</si>
  <si>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</si>
  <si>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</si>
  <si>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</si>
  <si>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</si>
  <si>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</si>
  <si>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</si>
  <si>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</si>
  <si>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</si>
  <si>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</si>
  <si>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</si>
  <si>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</si>
  <si>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</si>
  <si>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</si>
  <si>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</si>
  <si>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</si>
  <si>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</si>
  <si>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</si>
  <si>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</si>
  <si>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</si>
  <si>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</si>
  <si>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</si>
  <si>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</si>
  <si>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</si>
  <si>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</si>
  <si>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</si>
  <si>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</si>
  <si>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</si>
  <si>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</si>
  <si>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</si>
  <si>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</si>
  <si>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</si>
  <si>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</si>
  <si>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</si>
  <si>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</si>
  <si>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</si>
  <si>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</si>
  <si>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</si>
  <si>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</si>
  <si>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</si>
  <si>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</si>
  <si>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</si>
  <si>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</si>
  <si>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</si>
  <si>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</si>
  <si>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</si>
  <si>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</si>
  <si>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</si>
  <si>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</si>
  <si>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</si>
  <si>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</si>
  <si>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</si>
  <si>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</si>
  <si>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</si>
  <si>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</si>
  <si>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</si>
  <si>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</si>
  <si>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</si>
  <si>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</si>
  <si>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</si>
  <si>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</si>
  <si>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</si>
  <si>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</si>
  <si>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</si>
  <si>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</si>
  <si>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</si>
  <si>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</si>
  <si>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</si>
  <si>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</si>
  <si>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</si>
  <si>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</si>
  <si>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</si>
  <si>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</si>
  <si>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</si>
  <si>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</si>
  <si>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</si>
  <si>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</si>
  <si>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</si>
  <si>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</si>
  <si>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</si>
  <si>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</si>
  <si>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</si>
  <si>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</si>
  <si>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</si>
  <si>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</si>
  <si>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</si>
  <si>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</si>
  <si>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</si>
  <si>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</si>
  <si>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</si>
  <si>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</si>
  <si>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</si>
  <si>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</si>
  <si>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</si>
  <si>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</si>
  <si>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</si>
  <si>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</si>
  <si>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</si>
  <si>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</si>
  <si>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</si>
  <si>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</si>
  <si>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</si>
  <si>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</si>
  <si>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</si>
  <si>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</si>
  <si>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</si>
  <si>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</si>
  <si>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</si>
  <si>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</si>
  <si>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</si>
  <si>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</si>
  <si>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</si>
  <si>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</si>
  <si>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</si>
  <si>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</si>
  <si>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</si>
  <si>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</si>
  <si>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</si>
  <si>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</si>
  <si>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</si>
  <si>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</si>
  <si>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</si>
  <si>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</si>
  <si>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</si>
  <si>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</si>
  <si>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</si>
  <si>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</si>
  <si>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</si>
  <si>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</si>
  <si>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</si>
  <si>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</si>
  <si>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</si>
  <si>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</si>
  <si>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</si>
  <si>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</si>
  <si>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</si>
  <si>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</si>
  <si>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</si>
  <si>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</si>
  <si>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</si>
  <si>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</si>
  <si>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</si>
  <si>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</si>
  <si>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</si>
  <si>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</si>
  <si>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</si>
  <si>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</si>
  <si>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</si>
  <si>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</si>
  <si>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</si>
  <si>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</si>
  <si>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</si>
  <si>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</si>
  <si>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</si>
  <si>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</si>
  <si>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</si>
  <si>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</si>
  <si>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</si>
  <si>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</si>
  <si>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</si>
  <si>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</si>
  <si>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</si>
  <si>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</si>
  <si>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</si>
  <si>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</si>
  <si>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</si>
  <si>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</si>
  <si>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</si>
  <si>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</si>
  <si>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</si>
  <si>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</si>
  <si>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</si>
  <si>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</si>
  <si>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</si>
  <si>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</si>
  <si>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</si>
  <si>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</si>
  <si>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</si>
  <si>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</si>
  <si>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</si>
  <si>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</si>
  <si>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</si>
  <si>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</si>
  <si>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</si>
  <si>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</si>
  <si>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</si>
  <si>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</si>
  <si>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</si>
  <si>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</si>
  <si>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</si>
  <si>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</si>
  <si>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</si>
  <si>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</si>
  <si>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</si>
  <si>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</si>
  <si>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</si>
  <si>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</si>
  <si>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</si>
  <si>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</si>
  <si>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</si>
  <si>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</si>
  <si>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</si>
  <si>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</si>
  <si>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</si>
  <si>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</si>
  <si>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</si>
  <si>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</si>
  <si>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</si>
  <si>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</si>
  <si>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</si>
  <si>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</si>
  <si>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</si>
  <si>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</si>
  <si>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</si>
  <si>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</si>
  <si>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</si>
  <si>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</si>
  <si>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</si>
  <si>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</si>
  <si>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</si>
  <si>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</si>
  <si>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</si>
  <si>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</si>
  <si>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</si>
  <si>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</si>
  <si>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</si>
  <si>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</si>
  <si>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</si>
  <si>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</si>
  <si>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</si>
  <si>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</si>
  <si>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</si>
  <si>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</si>
  <si>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</si>
  <si>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</si>
  <si>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</si>
  <si>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</si>
  <si>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</si>
  <si>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</si>
  <si>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</si>
  <si>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</si>
  <si>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</si>
  <si>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</si>
  <si>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</si>
  <si>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</si>
  <si>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</si>
  <si>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</si>
  <si>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</si>
  <si>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</si>
  <si>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</si>
  <si>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</si>
  <si>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</si>
  <si>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</si>
  <si>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</si>
  <si>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</si>
  <si>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</si>
  <si>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</si>
  <si>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</si>
  <si>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</si>
  <si>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</si>
  <si>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</si>
  <si>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</si>
  <si>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</si>
  <si>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</si>
  <si>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</si>
  <si>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</si>
  <si>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</si>
  <si>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</si>
  <si>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</si>
  <si>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</si>
  <si>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</si>
  <si>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</si>
  <si>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</si>
  <si>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</si>
  <si>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</si>
  <si>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</si>
  <si>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</si>
  <si>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</si>
  <si>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</si>
  <si>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</si>
  <si>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</si>
  <si>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</si>
  <si>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</si>
  <si>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</si>
  <si>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</si>
  <si>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</si>
  <si>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</si>
  <si>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</si>
  <si>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</si>
  <si>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</si>
  <si>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</si>
  <si>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</si>
  <si>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</si>
  <si>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</si>
  <si>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</si>
  <si>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</si>
  <si>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</si>
  <si>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</si>
  <si>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</si>
  <si>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</si>
  <si>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</si>
  <si>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</si>
  <si>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</si>
  <si>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</si>
  <si>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</si>
  <si>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</si>
  <si>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</si>
  <si>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</si>
  <si>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</si>
  <si>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</si>
  <si>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</si>
  <si>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</si>
  <si>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</si>
  <si>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</si>
  <si>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</si>
  <si>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</si>
  <si>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</si>
  <si>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</si>
  <si>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</si>
  <si>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</si>
  <si>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</si>
  <si>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</si>
  <si>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</si>
  <si>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</si>
  <si>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</si>
  <si>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</si>
  <si>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</si>
  <si>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</si>
  <si>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</si>
  <si>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</si>
  <si>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</si>
  <si>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</si>
  <si>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</si>
  <si>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</si>
  <si>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</si>
  <si>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</si>
  <si>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</si>
  <si>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</si>
  <si>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</si>
  <si>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</si>
  <si>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</si>
  <si>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</si>
  <si>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</si>
  <si>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</si>
  <si>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</si>
  <si>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</si>
  <si>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</si>
  <si>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</si>
  <si>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</si>
  <si>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</si>
  <si>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</si>
  <si>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</si>
  <si>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</si>
  <si>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</si>
  <si>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</si>
  <si>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</si>
  <si>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</si>
  <si>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</si>
  <si>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</si>
  <si>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</si>
  <si>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</si>
  <si>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</si>
  <si>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</si>
  <si>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</si>
  <si>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</si>
  <si>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</si>
  <si>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</si>
  <si>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</si>
  <si>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</si>
  <si>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</si>
  <si>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</si>
  <si>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</si>
  <si>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</si>
  <si>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</si>
  <si>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</si>
  <si>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</si>
  <si>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</si>
  <si>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</si>
  <si>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</si>
  <si>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</si>
  <si>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</si>
  <si>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</si>
  <si>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</si>
  <si>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</si>
  <si>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</si>
  <si>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</si>
  <si>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</si>
  <si>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</si>
  <si>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</si>
  <si>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</si>
  <si>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</si>
  <si>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</si>
  <si>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</si>
  <si>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</si>
  <si>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</si>
  <si>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</si>
  <si>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</si>
  <si>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</si>
  <si>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</si>
  <si>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</si>
  <si>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</si>
  <si>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</si>
  <si>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</si>
  <si>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</si>
  <si>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</si>
  <si>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</si>
  <si>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</si>
  <si>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</si>
  <si>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</si>
  <si>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</si>
  <si>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</si>
  <si>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</si>
  <si>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</si>
  <si>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</si>
  <si>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</si>
  <si>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</si>
  <si>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</si>
  <si>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</si>
  <si>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</si>
  <si>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</si>
  <si>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</si>
  <si>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</si>
  <si>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</si>
  <si>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</si>
  <si>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</si>
  <si>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</si>
  <si>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</si>
  <si>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</si>
  <si>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</si>
  <si>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</si>
  <si>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</si>
  <si>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</si>
  <si>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</si>
  <si>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</si>
  <si>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</si>
  <si>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</si>
  <si>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</si>
  <si>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</si>
  <si>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</si>
  <si>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</si>
  <si>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</si>
  <si>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</si>
  <si>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</si>
  <si>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</si>
  <si>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</si>
  <si>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</si>
  <si>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</si>
  <si>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</si>
  <si>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</si>
  <si>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</si>
  <si>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</si>
  <si>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</si>
  <si>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</si>
  <si>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</si>
  <si>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</si>
  <si>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</si>
  <si>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</si>
  <si>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</si>
  <si>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</si>
  <si>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</si>
  <si>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</si>
  <si>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</si>
  <si>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</si>
  <si>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</si>
  <si>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</si>
  <si>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</si>
  <si>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</si>
  <si>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</si>
  <si>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</si>
  <si>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</si>
  <si>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</si>
  <si>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</si>
  <si>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</si>
  <si>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</si>
  <si>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</si>
  <si>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</si>
  <si>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</si>
  <si>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</si>
  <si>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</si>
  <si>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</si>
  <si>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</si>
  <si>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</si>
  <si>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</si>
  <si>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</si>
  <si>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</si>
  <si>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</si>
  <si>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</si>
  <si>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</si>
  <si>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</si>
  <si>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</si>
  <si>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</si>
  <si>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</si>
  <si>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</si>
  <si>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</si>
  <si>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</si>
  <si>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</si>
  <si>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</si>
  <si>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</si>
  <si>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</si>
  <si>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</si>
  <si>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</si>
  <si>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</si>
  <si>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</si>
  <si>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</si>
  <si>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</si>
  <si>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</si>
  <si>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</si>
  <si>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</si>
  <si>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</si>
  <si>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</si>
  <si>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</si>
  <si>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</si>
  <si>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</si>
  <si>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</si>
  <si>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</si>
  <si>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</si>
  <si>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</si>
  <si>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</si>
  <si>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</si>
  <si>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</si>
  <si>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</si>
  <si>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</si>
  <si>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</si>
  <si>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</si>
  <si>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</si>
  <si>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</si>
  <si>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</si>
  <si>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</si>
  <si>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</si>
  <si>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</si>
  <si>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</si>
  <si>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</si>
  <si>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</si>
  <si>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</si>
  <si>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</si>
  <si>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</si>
  <si>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</si>
  <si>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</si>
  <si>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</si>
  <si>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</si>
  <si>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</si>
  <si>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</si>
  <si>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</si>
  <si>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</si>
  <si>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</si>
  <si>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</si>
  <si>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</si>
  <si>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</si>
  <si>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</si>
  <si>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</si>
  <si>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</si>
  <si>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</si>
  <si>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</si>
  <si>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</si>
  <si>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</si>
  <si>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</si>
  <si>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</si>
  <si>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</si>
  <si>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</si>
  <si>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</si>
  <si>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</si>
  <si>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</si>
  <si>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</si>
  <si>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</si>
  <si>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</si>
  <si>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</si>
  <si>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</si>
  <si>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</si>
  <si>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</si>
  <si>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</si>
  <si>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</si>
  <si>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</si>
  <si>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</si>
  <si>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</si>
  <si>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</si>
  <si>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</si>
  <si>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</si>
  <si>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</si>
  <si>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</si>
  <si>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</si>
  <si>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</si>
  <si>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</si>
  <si>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</si>
  <si>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</si>
  <si>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</si>
  <si>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</si>
  <si>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</si>
  <si>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</si>
  <si>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</si>
  <si>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</si>
  <si>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</si>
  <si>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</si>
  <si>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</si>
  <si>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</si>
  <si>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</si>
  <si>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</si>
  <si>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</si>
  <si>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</si>
  <si>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</si>
  <si>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</si>
  <si>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</si>
  <si>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</si>
  <si>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</si>
  <si>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</si>
  <si>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</si>
  <si>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</si>
  <si>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</si>
  <si>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</si>
  <si>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</si>
  <si>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</si>
  <si>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</si>
  <si>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</si>
  <si>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</si>
  <si>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</si>
  <si>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</si>
  <si>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</si>
  <si>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</si>
  <si>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</si>
  <si>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</si>
  <si>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</si>
  <si>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</si>
  <si>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</si>
  <si>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</si>
  <si>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</si>
  <si>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</si>
  <si>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</si>
  <si>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</si>
  <si>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</si>
  <si>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</si>
  <si>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</si>
  <si>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</si>
  <si>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</si>
  <si>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</si>
  <si>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</si>
  <si>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</si>
  <si>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</si>
  <si>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</si>
  <si>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</si>
  <si>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</si>
  <si>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</si>
  <si>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</si>
  <si>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</si>
  <si>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</si>
  <si>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</si>
  <si>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</si>
  <si>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</si>
  <si>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</si>
  <si>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</si>
  <si>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</si>
  <si>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</si>
  <si>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</si>
  <si>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</si>
  <si>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</si>
  <si>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</si>
  <si>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</si>
  <si>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</si>
  <si>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</si>
  <si>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</si>
  <si>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</si>
  <si>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</si>
  <si>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</si>
  <si>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</si>
  <si>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</si>
  <si>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</si>
  <si>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</si>
  <si>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</si>
  <si>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</si>
  <si>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</si>
  <si>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</si>
  <si>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</si>
  <si>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</si>
  <si>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</si>
  <si>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</si>
  <si>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</si>
  <si>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</si>
  <si>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</si>
  <si>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</si>
  <si>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</si>
  <si>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</si>
  <si>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</si>
  <si>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</si>
  <si>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</si>
  <si>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</si>
  <si>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</si>
  <si>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</si>
  <si>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</si>
  <si>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</si>
  <si>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</si>
  <si>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</si>
  <si>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</si>
  <si>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</si>
  <si>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</si>
  <si>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</si>
  <si>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</si>
  <si>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</si>
  <si>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</si>
  <si>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</si>
  <si>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</si>
  <si>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</si>
  <si>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</si>
  <si>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</si>
  <si>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</si>
  <si>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</si>
  <si>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</si>
  <si>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</si>
  <si>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</si>
  <si>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</si>
  <si>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</si>
  <si>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</si>
  <si>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</si>
  <si>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</si>
  <si>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</si>
  <si>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</si>
  <si>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</si>
  <si>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</si>
  <si>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</si>
  <si>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</si>
  <si>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</si>
  <si>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</si>
  <si>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</si>
  <si>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</si>
  <si>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</si>
  <si>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</si>
  <si>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</si>
  <si>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</si>
  <si>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</si>
  <si>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</si>
  <si>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</si>
  <si>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</si>
  <si>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</si>
  <si>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</si>
  <si>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</si>
  <si>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</si>
  <si>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</si>
  <si>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</si>
  <si>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</si>
  <si>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</si>
  <si>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</si>
  <si>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</si>
  <si>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</si>
  <si>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</si>
  <si>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</si>
  <si>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</si>
  <si>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</si>
  <si>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</si>
  <si>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</si>
  <si>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</si>
  <si>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</si>
  <si>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</si>
  <si>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</si>
  <si>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</si>
  <si>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</si>
  <si>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</si>
  <si>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</si>
  <si>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</si>
  <si>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</si>
  <si>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</si>
  <si>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</si>
  <si>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</si>
  <si>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</si>
  <si>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</si>
  <si>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</si>
  <si>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</si>
  <si>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</si>
  <si>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</si>
  <si>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</si>
  <si>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</si>
  <si>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</si>
  <si>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</si>
  <si>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</si>
  <si>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</si>
  <si>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</si>
  <si>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</si>
  <si>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</si>
  <si>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</si>
  <si>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</si>
  <si>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</si>
  <si>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</si>
  <si>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</si>
  <si>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</si>
  <si>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</si>
  <si>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</si>
  <si>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</si>
  <si>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</si>
  <si>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</si>
  <si>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</si>
  <si>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</si>
  <si>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</si>
  <si>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</si>
  <si>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</si>
  <si>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</si>
  <si>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</si>
  <si>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</si>
  <si>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</si>
  <si>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</si>
  <si>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</si>
  <si>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</si>
  <si>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</si>
  <si>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</si>
  <si>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</si>
  <si>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</si>
  <si>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</si>
  <si>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</si>
  <si>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</si>
  <si>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</si>
  <si>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</si>
  <si>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</si>
  <si>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</si>
  <si>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</si>
  <si>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</si>
  <si>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</si>
  <si>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</si>
  <si>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</si>
  <si>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</si>
  <si>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</si>
  <si>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</si>
  <si>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</si>
  <si>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</si>
  <si>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</si>
  <si>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</si>
  <si>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</si>
  <si>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</si>
  <si>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</si>
  <si>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</si>
  <si>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</si>
  <si>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</si>
  <si>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</si>
  <si>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</si>
  <si>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</si>
  <si>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</si>
  <si>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</si>
  <si>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</si>
  <si>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</si>
  <si>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</si>
  <si>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</si>
  <si>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</si>
  <si>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</si>
  <si>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</si>
  <si>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</si>
  <si>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</si>
  <si>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</si>
  <si>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</si>
  <si>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</si>
  <si>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</si>
  <si>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</si>
  <si>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</si>
  <si>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</si>
  <si>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</si>
  <si>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</si>
  <si>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</si>
  <si>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</si>
  <si>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</si>
  <si>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</si>
  <si>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</si>
  <si>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</si>
  <si>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</si>
  <si>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</si>
  <si>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</si>
  <si>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</si>
  <si>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</si>
  <si>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</si>
  <si>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</si>
  <si>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</si>
  <si>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</si>
  <si>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</si>
  <si>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</si>
  <si>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</si>
  <si>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</si>
  <si>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</si>
  <si>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</si>
  <si>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</si>
  <si>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</si>
  <si>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</si>
  <si>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</si>
  <si>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</si>
  <si>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</si>
  <si>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</si>
  <si>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</si>
  <si>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</si>
  <si>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</si>
  <si>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</si>
  <si>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</si>
  <si>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</si>
  <si>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</si>
  <si>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</si>
  <si>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</si>
  <si>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</si>
  <si>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</si>
  <si>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</si>
  <si>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</si>
  <si>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</si>
  <si>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</si>
  <si>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</si>
  <si>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</si>
  <si>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</si>
  <si>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</si>
  <si>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</si>
  <si>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</si>
  <si>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</si>
  <si>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</si>
  <si>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</si>
  <si>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</si>
  <si>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</si>
  <si>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</si>
  <si>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</si>
  <si>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</si>
  <si>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</si>
  <si>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</si>
  <si>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</si>
  <si>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</si>
  <si>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</si>
  <si>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</si>
  <si>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</si>
  <si>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</si>
  <si>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</si>
  <si>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</si>
  <si>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</si>
  <si>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</si>
  <si>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</si>
  <si>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</si>
  <si>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</si>
  <si>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</si>
  <si>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</si>
  <si>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</si>
  <si>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</si>
  <si>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</si>
  <si>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</si>
  <si>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</si>
  <si>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</si>
  <si>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</si>
  <si>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</si>
  <si>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</si>
  <si>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</si>
  <si>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</si>
  <si>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</si>
  <si>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</si>
  <si>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</si>
  <si>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</si>
  <si>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</si>
  <si>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</si>
  <si>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</si>
  <si>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</si>
  <si>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</si>
  <si>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</si>
  <si>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</si>
  <si>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</si>
  <si>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</si>
  <si>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</si>
  <si>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</si>
  <si>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</si>
  <si>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</si>
  <si>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</si>
  <si>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</si>
  <si>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</si>
  <si>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</si>
  <si>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</si>
  <si>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</si>
  <si>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</si>
  <si>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</si>
  <si>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</si>
  <si>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</si>
  <si>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</si>
  <si>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</si>
  <si>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</si>
  <si>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</si>
  <si>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</si>
  <si>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</si>
  <si>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</si>
  <si>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</si>
  <si>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</si>
  <si>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</si>
  <si>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</si>
  <si>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</si>
  <si>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</si>
  <si>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</si>
  <si>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</si>
  <si>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</si>
  <si>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</si>
  <si>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</si>
  <si>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</si>
  <si>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</si>
  <si>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</si>
  <si>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</si>
  <si>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</si>
  <si>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</si>
  <si>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</si>
  <si>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</si>
  <si>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</si>
  <si>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</si>
  <si>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</si>
  <si>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</si>
  <si>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</si>
  <si>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</si>
  <si>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</si>
  <si>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</si>
  <si>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</si>
  <si>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</si>
  <si>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</si>
  <si>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</si>
  <si>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</si>
  <si>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</si>
  <si>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</si>
  <si>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</si>
  <si>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</si>
  <si>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</si>
  <si>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</si>
  <si>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</si>
  <si>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</si>
  <si>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</si>
  <si>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</si>
  <si>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</si>
  <si>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</si>
  <si>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</si>
  <si>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</si>
  <si>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</si>
  <si>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</si>
  <si>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</si>
  <si>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</si>
  <si>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</si>
  <si>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</si>
  <si>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</si>
  <si>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</si>
  <si>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</si>
  <si>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</si>
  <si>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</si>
  <si>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</si>
  <si>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</si>
  <si>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</si>
  <si>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</si>
  <si>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</si>
  <si>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</si>
  <si>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</si>
  <si>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</si>
  <si>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</si>
  <si>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</si>
  <si>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</si>
  <si>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</si>
  <si>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</si>
  <si>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</si>
  <si>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</si>
  <si>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</si>
  <si>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</si>
  <si>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</si>
  <si>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</si>
  <si>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</si>
  <si>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</si>
  <si>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</si>
  <si>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</si>
  <si>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</si>
  <si>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</si>
  <si>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</si>
  <si>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</si>
  <si>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</si>
  <si>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</si>
  <si>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</si>
  <si>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</si>
  <si>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</si>
  <si>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</si>
  <si>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</si>
  <si>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</si>
  <si>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</si>
  <si>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</si>
  <si>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</si>
  <si>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</si>
  <si>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</si>
  <si>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</si>
  <si>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</si>
  <si>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</si>
  <si>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</si>
  <si>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</si>
  <si>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</si>
  <si>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</si>
  <si>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</si>
  <si>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</si>
  <si>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</si>
  <si>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</si>
  <si>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</si>
  <si>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</si>
  <si>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</si>
  <si>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</si>
  <si>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</si>
  <si>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</si>
  <si>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</si>
  <si>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</si>
  <si>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</si>
  <si>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</si>
  <si>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</si>
  <si>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</si>
  <si>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</si>
  <si>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</si>
  <si>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</si>
  <si>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</si>
  <si>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</si>
  <si>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</si>
  <si>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</si>
  <si>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</si>
  <si>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</si>
  <si>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</si>
  <si>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</si>
  <si>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</si>
  <si>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</si>
  <si>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</si>
  <si>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</si>
  <si>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</si>
  <si>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</si>
  <si>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</si>
  <si>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</si>
  <si>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</si>
  <si>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</si>
  <si>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</si>
  <si>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</si>
  <si>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</si>
  <si>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</si>
  <si>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</si>
  <si>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</si>
  <si>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</si>
  <si>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</si>
  <si>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</si>
  <si>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</si>
  <si>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</si>
  <si>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</si>
  <si>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</si>
  <si>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</si>
  <si>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</si>
  <si>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</si>
  <si>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</si>
  <si>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</si>
  <si>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</si>
  <si>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</si>
  <si>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</si>
  <si>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</si>
  <si>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</si>
  <si>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</si>
  <si>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</si>
  <si>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</si>
  <si>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</si>
  <si>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</si>
  <si>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</si>
  <si>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</si>
  <si>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</si>
  <si>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</si>
  <si>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</si>
  <si>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</si>
  <si>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</si>
  <si>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</si>
  <si>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</si>
  <si>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</si>
  <si>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</si>
  <si>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</si>
  <si>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</si>
  <si>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</si>
  <si>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</si>
  <si>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</si>
  <si>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</si>
  <si>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</si>
  <si>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</si>
  <si>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</si>
  <si>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</si>
  <si>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</si>
  <si>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</si>
  <si>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</si>
  <si>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</si>
  <si>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</si>
  <si>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</si>
  <si>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</si>
  <si>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</si>
  <si>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</si>
  <si>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</si>
  <si>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</si>
  <si>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</si>
  <si>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</si>
  <si>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</si>
  <si>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</si>
  <si>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</si>
  <si>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</si>
  <si>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</si>
  <si>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</si>
  <si>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</si>
  <si>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</si>
  <si>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</si>
  <si>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</si>
  <si>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</si>
  <si>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</si>
  <si>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</si>
  <si>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</si>
  <si>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</si>
  <si>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</si>
  <si>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</si>
  <si>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</si>
  <si>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</si>
  <si>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</si>
  <si>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</si>
  <si>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</si>
  <si>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</si>
  <si>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</si>
  <si>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</si>
  <si>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</si>
  <si>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</si>
  <si>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</si>
  <si>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</si>
  <si>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</si>
  <si>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</si>
  <si>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</si>
  <si>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</si>
  <si>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</si>
  <si>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</si>
  <si>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</si>
  <si>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</si>
  <si>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</si>
  <si>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</si>
  <si>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</si>
  <si>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</si>
  <si>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</si>
  <si>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</si>
  <si>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</si>
  <si>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</si>
  <si>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</si>
  <si>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</si>
  <si>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</si>
  <si>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</si>
  <si>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</si>
  <si>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</si>
  <si>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</si>
  <si>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</si>
  <si>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</si>
  <si>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</si>
  <si>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</si>
  <si>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</si>
  <si>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</si>
  <si>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</si>
  <si>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</si>
  <si>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</si>
  <si>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</si>
  <si>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</si>
  <si>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</si>
  <si>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</si>
  <si>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</si>
  <si>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</si>
  <si>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</si>
  <si>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</si>
  <si>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</si>
  <si>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</si>
  <si>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</si>
  <si>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</si>
  <si>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</si>
  <si>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</si>
  <si>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</si>
  <si>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</si>
  <si>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</si>
  <si>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</si>
  <si>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</si>
  <si>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</si>
  <si>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</si>
  <si>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</si>
  <si>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</si>
  <si>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</si>
  <si>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</si>
  <si>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</si>
  <si>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</si>
  <si>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</si>
  <si>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</si>
  <si>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</si>
  <si>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</si>
  <si>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</si>
  <si>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</si>
  <si>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</si>
  <si>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</si>
  <si>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</si>
  <si>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</si>
  <si>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</si>
  <si>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</si>
  <si>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</si>
  <si>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</si>
  <si>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</si>
  <si>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</si>
  <si>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</si>
  <si>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</si>
  <si>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</si>
  <si>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</si>
  <si>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</si>
  <si>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</si>
  <si>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</si>
  <si>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</si>
  <si>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</si>
  <si>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</si>
  <si>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</si>
  <si>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</si>
  <si>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</si>
  <si>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</si>
  <si>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</si>
  <si>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</si>
  <si>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</si>
  <si>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</si>
  <si>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</si>
  <si>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</si>
  <si>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</si>
  <si>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</si>
  <si>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</si>
  <si>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</si>
  <si>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</si>
  <si>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</si>
  <si>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</si>
  <si>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</si>
  <si>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</si>
  <si>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</si>
  <si>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</si>
  <si>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</si>
  <si>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</si>
  <si>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</si>
  <si>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</si>
  <si>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</si>
  <si>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</si>
  <si>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</si>
  <si>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</si>
  <si>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</si>
  <si>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</si>
  <si>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</si>
  <si>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</si>
  <si>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</si>
  <si>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</si>
  <si>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</si>
  <si>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</si>
  <si>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</si>
  <si>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</si>
  <si>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</si>
  <si>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</si>
  <si>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</si>
  <si>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</si>
  <si>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</si>
  <si>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</si>
  <si>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</si>
  <si>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</si>
  <si>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</si>
  <si>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</si>
  <si>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</si>
  <si>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</si>
  <si>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</si>
  <si>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</si>
  <si>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</si>
  <si>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</si>
  <si>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</si>
  <si>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</si>
  <si>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</si>
  <si>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</si>
  <si>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</si>
  <si>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</si>
  <si>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</si>
  <si>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</si>
  <si>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</si>
  <si>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</si>
  <si>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</si>
  <si>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</si>
  <si>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</si>
  <si>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</si>
  <si>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</si>
  <si>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</si>
  <si>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</si>
  <si>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</si>
  <si>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</si>
  <si>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</si>
  <si>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</si>
  <si>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</si>
  <si>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</si>
  <si>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</si>
  <si>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</si>
  <si>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</si>
  <si>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</si>
  <si>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</si>
  <si>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</si>
  <si>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</si>
  <si>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</si>
  <si>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</si>
  <si>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</si>
  <si>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</si>
  <si>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</si>
  <si>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</si>
  <si>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</si>
  <si>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</si>
  <si>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</si>
  <si>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</si>
  <si>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</si>
  <si>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</si>
  <si>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</si>
  <si>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</si>
  <si>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</si>
  <si>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</si>
  <si>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</si>
  <si>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</si>
  <si>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</si>
  <si>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</si>
  <si>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</si>
  <si>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</si>
  <si>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</si>
  <si>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</si>
  <si>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</si>
  <si>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</si>
  <si>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</si>
  <si>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</si>
  <si>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</si>
  <si>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</si>
  <si>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</si>
  <si>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</si>
  <si>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</si>
  <si>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</si>
  <si>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</si>
  <si>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</si>
  <si>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</si>
  <si>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</si>
  <si>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</si>
  <si>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</si>
  <si>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</si>
  <si>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</si>
  <si>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</si>
  <si>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</si>
  <si>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</si>
  <si>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</si>
  <si>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</si>
  <si>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</si>
  <si>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</si>
  <si>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</si>
  <si>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</si>
  <si>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</si>
  <si>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</si>
  <si>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</si>
  <si>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</si>
  <si>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</si>
  <si>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</si>
  <si>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</si>
  <si>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</si>
  <si>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</si>
  <si>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</si>
  <si>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</si>
  <si>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</si>
  <si>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</si>
  <si>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</si>
  <si>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</si>
  <si>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</si>
  <si>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</si>
  <si>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</si>
  <si>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</si>
  <si>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</si>
  <si>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</si>
  <si>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</si>
  <si>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</si>
  <si>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</si>
  <si>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</si>
  <si>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</si>
  <si>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</si>
  <si>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</si>
  <si>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</si>
  <si>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</si>
  <si>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</si>
  <si>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</si>
  <si>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</si>
  <si>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</si>
  <si>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</si>
  <si>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</si>
  <si>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</si>
  <si>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</si>
  <si>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</si>
  <si>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</si>
  <si>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</si>
  <si>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</si>
  <si>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</si>
  <si>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</si>
  <si>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</si>
  <si>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</si>
  <si>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</si>
  <si>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</si>
  <si>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</si>
  <si>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</si>
  <si>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</si>
  <si>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</si>
  <si>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</si>
  <si>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</si>
  <si>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</si>
  <si>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</si>
  <si>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</si>
  <si>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</si>
  <si>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</si>
  <si>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</si>
  <si>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</si>
  <si>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</si>
  <si>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</si>
  <si>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</si>
  <si>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</si>
  <si>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</si>
  <si>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</si>
  <si>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</si>
  <si>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</si>
  <si>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</si>
  <si>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</si>
  <si>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</si>
  <si>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</si>
  <si>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</si>
  <si>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</si>
  <si>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</si>
  <si>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</si>
  <si>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</si>
  <si>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</si>
  <si>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</si>
  <si>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</si>
  <si>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</si>
  <si>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</si>
  <si>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</si>
  <si>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</si>
  <si>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</si>
  <si>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</si>
  <si>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</si>
  <si>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</si>
  <si>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</si>
  <si>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</si>
  <si>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</si>
  <si>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</si>
  <si>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</si>
  <si>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</si>
  <si>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</si>
  <si>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</si>
  <si>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</si>
  <si>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</si>
  <si>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</si>
  <si>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</si>
  <si>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</si>
  <si>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</si>
  <si>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</si>
  <si>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</si>
  <si>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</si>
  <si>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</si>
  <si>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</si>
  <si>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</si>
  <si>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</si>
  <si>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</si>
  <si>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</si>
  <si>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</si>
  <si>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</si>
  <si>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</si>
  <si>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</si>
  <si>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</si>
  <si>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</si>
  <si>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</si>
  <si>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</si>
  <si>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</si>
  <si>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</si>
  <si>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</si>
  <si>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</si>
  <si>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</si>
  <si>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</si>
  <si>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</si>
  <si>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</si>
  <si>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</si>
  <si>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</si>
  <si>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</si>
  <si>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</si>
  <si>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</si>
  <si>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</si>
  <si>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</si>
  <si>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</si>
  <si>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</si>
  <si>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</si>
  <si>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</si>
  <si>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</si>
  <si>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</si>
  <si>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</si>
  <si>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</si>
  <si>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</si>
  <si>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</si>
  <si>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</si>
  <si>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</si>
  <si>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</si>
  <si>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</si>
  <si>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</si>
  <si>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</si>
  <si>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</si>
  <si>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</si>
  <si>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</si>
  <si>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</si>
  <si>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</si>
  <si>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</si>
  <si>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</si>
  <si>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</si>
  <si>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</si>
  <si>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</si>
  <si>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</si>
  <si>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</si>
  <si>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</si>
  <si>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</si>
  <si>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</si>
  <si>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</si>
  <si>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</si>
  <si>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</si>
  <si>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</si>
  <si>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</si>
  <si>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</si>
  <si>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</si>
  <si>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</si>
  <si>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</si>
  <si>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</si>
  <si>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</si>
  <si>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</si>
  <si>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</si>
  <si>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</si>
  <si>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</si>
  <si>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</si>
  <si>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</si>
  <si>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</si>
  <si>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</si>
  <si>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</si>
  <si>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</si>
  <si>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</si>
  <si>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</si>
  <si>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</si>
  <si>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</si>
  <si>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</si>
  <si>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</si>
  <si>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</si>
  <si>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</si>
  <si>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</si>
  <si>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</si>
  <si>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</si>
  <si>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</si>
  <si>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</si>
  <si>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</si>
  <si>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</si>
  <si>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</si>
  <si>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</si>
  <si>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</si>
  <si>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</si>
  <si>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</si>
  <si>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</si>
  <si>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</si>
  <si>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</si>
  <si>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</si>
  <si>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</si>
  <si>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</si>
  <si>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</si>
  <si>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</si>
  <si>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</si>
  <si>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</si>
  <si>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</si>
  <si>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</si>
  <si>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</si>
  <si>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</si>
  <si>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</si>
  <si>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</si>
  <si>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</si>
  <si>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</si>
  <si>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</si>
  <si>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</si>
  <si>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</si>
  <si>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</si>
  <si>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</si>
  <si>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</si>
  <si>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</si>
  <si>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</si>
  <si>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</si>
  <si>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</si>
  <si>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</si>
  <si>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</si>
  <si>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</si>
  <si>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</si>
  <si>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</si>
  <si>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</si>
  <si>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</si>
  <si>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</si>
  <si>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</si>
  <si>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</si>
  <si>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</si>
  <si>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</si>
  <si>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</si>
  <si>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</si>
  <si>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</si>
  <si>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</si>
  <si>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</si>
  <si>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</si>
  <si>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</si>
  <si>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</si>
  <si>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</si>
  <si>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</si>
  <si>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</si>
  <si>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</si>
  <si>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</si>
  <si>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</si>
  <si>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</si>
  <si>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</si>
  <si>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</si>
  <si>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</si>
  <si>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</si>
  <si>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</si>
  <si>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</si>
  <si>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</si>
  <si>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</si>
  <si>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</si>
  <si>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</si>
  <si>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</si>
  <si>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</si>
  <si>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</si>
  <si>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</si>
  <si>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</si>
  <si>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</si>
  <si>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</si>
  <si>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</si>
  <si>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</si>
  <si>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</si>
  <si>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</si>
  <si>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</si>
  <si>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</si>
  <si>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</si>
  <si>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</si>
  <si>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</si>
  <si>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</si>
  <si>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</si>
  <si>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</si>
  <si>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</si>
  <si>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</si>
  <si>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</si>
  <si>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</si>
  <si>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</si>
  <si>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</si>
  <si>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</si>
  <si>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</si>
  <si>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</si>
  <si>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</si>
  <si>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</si>
  <si>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</si>
  <si>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</si>
  <si>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</si>
  <si>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</si>
  <si>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</si>
  <si>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</si>
  <si>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</si>
  <si>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</si>
  <si>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</si>
  <si>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</si>
  <si>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</si>
  <si>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</si>
  <si>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</si>
  <si>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</si>
  <si>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</si>
  <si>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</si>
  <si>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</si>
  <si>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</si>
  <si>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</si>
  <si>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</si>
  <si>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</si>
  <si>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</si>
  <si>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</si>
  <si>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</si>
  <si>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</si>
  <si>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</si>
  <si>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</si>
  <si>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</si>
  <si>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</si>
  <si>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</si>
  <si>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</si>
  <si>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</si>
  <si>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</si>
  <si>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</si>
  <si>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</si>
  <si>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</si>
  <si>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</si>
  <si>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</si>
  <si>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</si>
  <si>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</si>
  <si>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</si>
  <si>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</si>
  <si>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</si>
  <si>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</si>
  <si>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</si>
  <si>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</si>
  <si>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</si>
  <si>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</si>
  <si>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</si>
  <si>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</si>
  <si>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</si>
  <si>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</si>
  <si>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</si>
  <si>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</si>
  <si>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</si>
  <si>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</si>
  <si>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</si>
  <si>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</si>
  <si>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</si>
  <si>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</si>
  <si>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</si>
  <si>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</si>
  <si>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</si>
  <si>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</si>
  <si>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</si>
  <si>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</si>
  <si>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</si>
  <si>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</si>
  <si>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</si>
  <si>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</si>
  <si>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</si>
  <si>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</si>
  <si>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</si>
  <si>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</si>
  <si>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</si>
  <si>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</si>
  <si>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</si>
  <si>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</si>
  <si>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</si>
  <si>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</si>
  <si>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</si>
  <si>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</si>
  <si>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</si>
  <si>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</si>
  <si>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</si>
  <si>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</si>
  <si>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</si>
  <si>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</si>
  <si>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</si>
  <si>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</si>
  <si>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</si>
  <si>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</si>
  <si>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</si>
  <si>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</si>
  <si>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</si>
  <si>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</si>
  <si>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</si>
  <si>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</si>
  <si>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</si>
  <si>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</si>
  <si>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</si>
  <si>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</si>
  <si>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</si>
  <si>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</si>
  <si>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</si>
  <si>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</si>
  <si>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</si>
  <si>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</si>
  <si>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</si>
  <si>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</si>
  <si>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</si>
  <si>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</si>
  <si>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</si>
  <si>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</si>
  <si>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</si>
  <si>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</si>
  <si>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</si>
  <si>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</si>
  <si>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</si>
  <si>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</si>
  <si>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</si>
  <si>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</si>
  <si>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</si>
  <si>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</si>
  <si>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</si>
  <si>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</si>
  <si>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</si>
  <si>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</si>
  <si>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</si>
  <si>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</si>
  <si>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</si>
  <si>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</si>
  <si>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</si>
  <si>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</si>
  <si>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</si>
  <si>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</si>
  <si>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</si>
  <si>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</si>
  <si>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</si>
  <si>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</si>
  <si>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</si>
  <si>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</si>
  <si>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</si>
  <si>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</si>
  <si>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</si>
  <si>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</si>
  <si>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</si>
  <si>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</si>
  <si>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</si>
  <si>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</si>
  <si>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</si>
  <si>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</si>
  <si>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</si>
  <si>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</si>
  <si>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</si>
  <si>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</si>
  <si>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</si>
  <si>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</si>
  <si>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</si>
  <si>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</si>
  <si>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</si>
  <si>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</si>
  <si>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</si>
  <si>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</si>
  <si>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</si>
  <si>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</si>
  <si>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</si>
  <si>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</si>
  <si>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</si>
  <si>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</si>
  <si>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</si>
  <si>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</si>
  <si>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</si>
  <si>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</si>
  <si>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</si>
  <si>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</si>
  <si>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</si>
  <si>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</si>
  <si>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</si>
  <si>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</si>
  <si>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</si>
  <si>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</si>
  <si>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</si>
  <si>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</si>
  <si>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</si>
  <si>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</si>
  <si>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</si>
  <si>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</si>
  <si>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</si>
  <si>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</si>
  <si>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</si>
  <si>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</si>
  <si>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</si>
  <si>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</si>
  <si>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</si>
  <si>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</si>
  <si>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</si>
  <si>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</si>
  <si>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</si>
  <si>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</si>
  <si>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</si>
  <si>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</si>
  <si>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</si>
  <si>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</si>
  <si>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</si>
  <si>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</si>
  <si>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</si>
  <si>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</si>
  <si>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</si>
  <si>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</si>
  <si>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</si>
  <si>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</si>
  <si>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</si>
  <si>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</si>
  <si>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</si>
  <si>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</si>
  <si>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</si>
  <si>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</si>
  <si>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</si>
  <si>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</si>
  <si>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</si>
  <si>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</si>
  <si>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</si>
  <si>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</si>
  <si>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</si>
  <si>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</si>
  <si>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</si>
  <si>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</si>
  <si>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</si>
  <si>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</si>
  <si>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</si>
  <si>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</si>
  <si>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</si>
  <si>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</si>
  <si>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</si>
  <si>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</si>
  <si>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</si>
  <si>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</si>
  <si>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</si>
  <si>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</si>
  <si>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</si>
  <si>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</si>
  <si>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</si>
  <si>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</si>
  <si>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</si>
  <si>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</si>
  <si>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</si>
  <si>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</si>
  <si>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</si>
  <si>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</si>
  <si>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</si>
  <si>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</si>
  <si>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</si>
  <si>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</si>
  <si>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</si>
  <si>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</si>
  <si>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</si>
  <si>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</si>
  <si>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</si>
  <si>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</si>
  <si>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</si>
  <si>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</si>
  <si>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</si>
  <si>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</si>
  <si>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</si>
  <si>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</si>
  <si>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</si>
  <si>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</si>
  <si>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</si>
  <si>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</si>
  <si>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</si>
  <si>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</si>
  <si>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</si>
  <si>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</si>
  <si>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</si>
  <si>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</si>
  <si>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</si>
  <si>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</si>
  <si>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</si>
  <si>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</si>
  <si>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</si>
  <si>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</si>
  <si>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</si>
  <si>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</si>
  <si>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</si>
  <si>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</si>
  <si>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</si>
  <si>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</si>
  <si>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</si>
  <si>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</si>
  <si>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</si>
  <si>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</si>
  <si>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</si>
  <si>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</si>
  <si>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</si>
  <si>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</si>
  <si>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</si>
  <si>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</si>
  <si>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</si>
  <si>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</si>
  <si>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</si>
  <si>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</si>
  <si>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</si>
  <si>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</si>
  <si>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</si>
  <si>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</si>
  <si>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</si>
  <si>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</si>
  <si>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</si>
  <si>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</si>
  <si>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</si>
  <si>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</si>
  <si>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</si>
  <si>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</si>
  <si>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</si>
  <si>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</si>
  <si>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</si>
  <si>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</si>
  <si>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</si>
  <si>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</si>
  <si>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</si>
  <si>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</si>
  <si>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</si>
  <si>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</si>
  <si>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</si>
  <si>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</si>
  <si>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</si>
  <si>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</si>
  <si>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</si>
  <si>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</si>
  <si>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</si>
  <si>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</si>
  <si>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</si>
  <si>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</si>
  <si>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</si>
  <si>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</si>
  <si>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</si>
  <si>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</si>
  <si>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</si>
  <si>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</si>
  <si>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</si>
  <si>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</si>
  <si>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</si>
  <si>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</si>
  <si>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</si>
  <si>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</si>
  <si>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</si>
  <si>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</si>
  <si>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</si>
  <si>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</si>
  <si>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</si>
  <si>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</si>
  <si>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</si>
  <si>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</si>
  <si>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</si>
  <si>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</si>
  <si>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</si>
  <si>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</si>
  <si>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</si>
  <si>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</si>
  <si>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</si>
  <si>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</si>
  <si>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</si>
  <si>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</si>
  <si>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</si>
  <si>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</si>
  <si>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</si>
  <si>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</si>
  <si>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</si>
  <si>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</si>
  <si>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</si>
  <si>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</si>
  <si>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</si>
  <si>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</si>
  <si>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</si>
  <si>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</si>
  <si>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</si>
  <si>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</si>
  <si>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</si>
  <si>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</si>
  <si>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</si>
  <si>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</si>
  <si>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</si>
  <si>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</si>
  <si>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</si>
  <si>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</si>
  <si>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</si>
  <si>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</si>
  <si>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</si>
  <si>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</si>
  <si>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</si>
  <si>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</si>
  <si>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</si>
  <si>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</si>
  <si>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</si>
  <si>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</si>
  <si>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</si>
  <si>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</si>
  <si>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</si>
  <si>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</si>
  <si>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</si>
  <si>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</si>
  <si>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</si>
  <si>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</si>
  <si>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</si>
  <si>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</si>
  <si>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</si>
  <si>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</si>
  <si>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</si>
  <si>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</si>
  <si>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</si>
  <si>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</si>
  <si>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</si>
  <si>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</si>
  <si>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</si>
  <si>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</si>
  <si>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</si>
  <si>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</si>
  <si>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</si>
  <si>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</si>
  <si>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</si>
  <si>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</si>
  <si>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</si>
  <si>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</si>
  <si>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</si>
  <si>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</si>
  <si>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</si>
  <si>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</si>
  <si>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</si>
  <si>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</si>
  <si>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</si>
  <si>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</si>
  <si>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</si>
  <si>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</si>
  <si>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</si>
  <si>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</si>
  <si>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</si>
  <si>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</si>
  <si>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</si>
  <si>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</si>
  <si>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</si>
  <si>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</si>
  <si>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</si>
  <si>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</si>
  <si>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</si>
  <si>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</si>
  <si>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</si>
  <si>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</si>
  <si>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</si>
  <si>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</si>
  <si>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</si>
  <si>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</si>
  <si>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</si>
  <si>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</si>
  <si>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</si>
  <si>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</si>
  <si>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</si>
  <si>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</si>
  <si>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</si>
  <si>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</si>
  <si>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</si>
  <si>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</si>
  <si>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</si>
  <si>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</si>
  <si>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</si>
  <si>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</si>
  <si>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</si>
  <si>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</si>
  <si>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</si>
  <si>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</si>
  <si>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</si>
  <si>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</si>
  <si>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</si>
  <si>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</si>
  <si>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</si>
  <si>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</si>
  <si>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</si>
  <si>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</si>
  <si>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</si>
  <si>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</si>
  <si>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</si>
  <si>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</si>
  <si>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</si>
  <si>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</si>
  <si>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</si>
  <si>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</si>
  <si>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</si>
  <si>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</si>
  <si>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</si>
  <si>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</si>
  <si>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</si>
  <si>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</si>
  <si>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</si>
  <si>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</si>
  <si>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</si>
  <si>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</si>
  <si>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</si>
  <si>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</si>
  <si>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</si>
  <si>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</si>
  <si>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</si>
  <si>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</si>
  <si>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</si>
  <si>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</si>
  <si>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</si>
  <si>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</si>
  <si>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</si>
  <si>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</si>
  <si>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</si>
  <si>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</si>
  <si>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</si>
  <si>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</si>
  <si>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</si>
  <si>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</si>
  <si>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</si>
  <si>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</si>
  <si>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</si>
  <si>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</si>
  <si>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</si>
  <si>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</si>
  <si>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</si>
  <si>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</si>
  <si>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</si>
  <si>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</si>
  <si>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</si>
  <si>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</si>
  <si>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</si>
  <si>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</si>
  <si>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</si>
  <si>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</si>
  <si>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</si>
  <si>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</si>
  <si>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</si>
  <si>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</si>
  <si>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</si>
  <si>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</si>
  <si>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</si>
  <si>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</si>
  <si>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</si>
  <si>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</si>
  <si>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</si>
  <si>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</si>
  <si>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</si>
  <si>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</si>
  <si>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</si>
  <si>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</si>
  <si>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</si>
  <si>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</si>
  <si>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</si>
  <si>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</si>
  <si>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</si>
  <si>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</si>
  <si>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</si>
  <si>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</si>
  <si>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</si>
  <si>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</si>
  <si>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</si>
  <si>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</si>
  <si>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</si>
  <si>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</si>
  <si>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</si>
  <si>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</si>
  <si>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</si>
  <si>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</si>
  <si>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</si>
  <si>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</si>
  <si>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</si>
  <si>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</si>
  <si>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</si>
  <si>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</si>
  <si>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</si>
  <si>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</si>
  <si>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</si>
  <si>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</si>
  <si>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</si>
  <si>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</si>
  <si>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</si>
  <si>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</si>
  <si>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</si>
  <si>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</si>
  <si>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</si>
  <si>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</si>
  <si>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</si>
  <si>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</si>
  <si>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</si>
  <si>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</si>
  <si>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</si>
  <si>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</si>
  <si>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</si>
  <si>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</si>
  <si>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</si>
  <si>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</si>
  <si>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</si>
  <si>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</si>
  <si>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</si>
  <si>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</si>
  <si>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</si>
  <si>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</si>
  <si>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</si>
  <si>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</si>
  <si>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</si>
  <si>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</si>
  <si>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</si>
  <si>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</si>
  <si>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</si>
  <si>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</si>
  <si>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</si>
  <si>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</si>
  <si>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</si>
  <si>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</si>
  <si>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</si>
  <si>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</si>
  <si>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</si>
  <si>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</si>
  <si>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</si>
  <si>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</si>
  <si>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</si>
  <si>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</si>
  <si>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</si>
  <si>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</si>
  <si>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</si>
  <si>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</si>
  <si>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</si>
  <si>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</si>
  <si>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</si>
  <si>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</si>
  <si>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</si>
  <si>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</si>
  <si>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</si>
  <si>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</si>
  <si>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</si>
  <si>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</si>
  <si>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</si>
  <si>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</si>
  <si>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</si>
  <si>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</si>
  <si>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</si>
  <si>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</si>
  <si>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</si>
  <si>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</si>
  <si>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</si>
  <si>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</si>
  <si>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</si>
  <si>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</si>
  <si>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</si>
  <si>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</si>
  <si>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</si>
  <si>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</si>
  <si>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</si>
  <si>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</si>
  <si>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</si>
  <si>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</si>
  <si>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</si>
  <si>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</si>
  <si>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</si>
  <si>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</si>
  <si>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</si>
  <si>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</si>
  <si>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</si>
  <si>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</si>
  <si>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</si>
  <si>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</si>
  <si>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</si>
  <si>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</si>
  <si>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</si>
  <si>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</si>
  <si>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</si>
  <si>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</si>
  <si>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</si>
  <si>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</si>
  <si>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</si>
  <si>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</si>
  <si>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</si>
  <si>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</si>
  <si>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</si>
  <si>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</si>
  <si>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</si>
  <si>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</si>
  <si>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</si>
  <si>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</si>
  <si>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</si>
  <si>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</si>
  <si>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</si>
  <si>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</si>
  <si>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</si>
  <si>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</si>
  <si>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</si>
  <si>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</si>
  <si>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</si>
  <si>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</si>
  <si>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</si>
  <si>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</si>
  <si>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</si>
  <si>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</si>
  <si>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</si>
  <si>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</si>
  <si>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</si>
  <si>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</si>
  <si>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</si>
  <si>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</si>
  <si>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</si>
  <si>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</si>
  <si>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</si>
  <si>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</si>
  <si>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</si>
  <si>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</si>
  <si>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</si>
  <si>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</si>
  <si>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</si>
  <si>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</si>
  <si>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</si>
  <si>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</si>
  <si>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</si>
  <si>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</si>
  <si>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</si>
  <si>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</si>
  <si>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</si>
  <si>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</si>
  <si>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</si>
  <si>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</si>
  <si>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</si>
  <si>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</si>
  <si>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</si>
  <si>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</si>
  <si>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</si>
  <si>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</si>
  <si>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</si>
  <si>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</si>
  <si>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</si>
  <si>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</si>
  <si>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</si>
  <si>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</si>
  <si>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</si>
  <si>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</si>
  <si>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</si>
  <si>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</si>
  <si>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</si>
  <si>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</si>
  <si>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</si>
  <si>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</si>
  <si>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</si>
  <si>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</si>
  <si>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</si>
  <si>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</si>
  <si>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</si>
  <si>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</si>
  <si>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</si>
  <si>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</si>
  <si>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</si>
  <si>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</si>
  <si>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</si>
  <si>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</si>
  <si>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</si>
  <si>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</si>
  <si>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</si>
  <si>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</si>
  <si>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</si>
  <si>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</si>
  <si>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</si>
  <si>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</si>
  <si>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</si>
  <si>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</si>
  <si>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</si>
  <si>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</si>
  <si>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</si>
  <si>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</si>
  <si>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</si>
  <si>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</si>
  <si>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</si>
  <si>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</si>
  <si>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</si>
  <si>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</si>
  <si>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</si>
  <si>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</si>
  <si>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</si>
  <si>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</si>
  <si>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</si>
  <si>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</si>
  <si>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</si>
  <si>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</si>
  <si>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</si>
  <si>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</si>
  <si>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</si>
  <si>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</si>
  <si>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</si>
  <si>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</si>
  <si>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</si>
  <si>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</si>
  <si>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</si>
  <si>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</si>
  <si>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</si>
  <si>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</si>
  <si>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</si>
  <si>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</si>
  <si>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</si>
  <si>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</si>
  <si>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</si>
  <si>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</si>
  <si>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</si>
  <si>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</si>
  <si>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</si>
  <si>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</si>
  <si>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</si>
  <si>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</si>
  <si>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</si>
  <si>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</si>
  <si>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</si>
  <si>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</si>
  <si>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</si>
  <si>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</si>
  <si>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</si>
  <si>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</si>
  <si>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</si>
  <si>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</si>
  <si>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</si>
  <si>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</si>
  <si>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</si>
  <si>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</si>
  <si>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</si>
  <si>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</si>
  <si>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</si>
  <si>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</si>
  <si>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</si>
  <si>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</si>
  <si>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</si>
  <si>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</si>
  <si>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</si>
  <si>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</si>
  <si>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</si>
  <si>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</si>
  <si>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</si>
  <si>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</si>
  <si>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</si>
  <si>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</si>
  <si>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</si>
  <si>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</si>
  <si>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</si>
  <si>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</si>
  <si>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</si>
  <si>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</si>
  <si>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</si>
  <si>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</si>
  <si>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</si>
  <si>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</si>
  <si>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</si>
  <si>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</si>
  <si>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</si>
  <si>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</si>
  <si>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</si>
  <si>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</si>
  <si>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</si>
  <si>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</si>
  <si>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</si>
  <si>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</si>
  <si>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</si>
  <si>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</si>
  <si>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</si>
  <si>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</si>
  <si>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</si>
  <si>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</si>
  <si>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</si>
  <si>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</si>
  <si>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</si>
  <si>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</si>
  <si>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</si>
  <si>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</si>
  <si>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</si>
  <si>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</si>
  <si>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</si>
  <si>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</si>
  <si>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</si>
  <si>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</si>
  <si>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</si>
  <si>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</si>
  <si>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</si>
  <si>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</si>
  <si>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</si>
  <si>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</si>
  <si>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</si>
  <si>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</si>
  <si>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</si>
  <si>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</si>
  <si>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</si>
  <si>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</si>
  <si>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</si>
  <si>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</si>
  <si>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</si>
  <si>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</si>
  <si>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</si>
  <si>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</si>
  <si>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</si>
  <si>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</si>
  <si>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</si>
  <si>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</si>
  <si>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</si>
  <si>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</si>
  <si>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</si>
  <si>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</si>
  <si>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</si>
  <si>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</si>
  <si>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</si>
  <si>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</si>
  <si>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</si>
  <si>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</si>
  <si>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</si>
  <si>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</si>
  <si>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</si>
  <si>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</si>
  <si>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</si>
  <si>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</si>
  <si>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</si>
  <si>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</si>
  <si>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</si>
  <si>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</si>
  <si>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</si>
  <si>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</si>
  <si>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</si>
  <si>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</si>
  <si>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</si>
  <si>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</si>
  <si>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</si>
  <si>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</si>
  <si>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</si>
  <si>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</si>
  <si>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</si>
  <si>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</si>
  <si>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</si>
  <si>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</si>
  <si>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</si>
  <si>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</si>
  <si>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</si>
  <si>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</si>
  <si>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</si>
  <si>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</si>
  <si>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</si>
  <si>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</si>
  <si>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</si>
  <si>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</si>
  <si>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</si>
  <si>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</si>
  <si>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</si>
  <si>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</si>
  <si>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</si>
  <si>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</si>
  <si>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</si>
  <si>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</si>
  <si>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</si>
  <si>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</si>
  <si>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</si>
  <si>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</si>
  <si>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</si>
  <si>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</si>
  <si>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</si>
  <si>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</si>
  <si>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</si>
  <si>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</si>
  <si>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</si>
  <si>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</si>
  <si>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</si>
  <si>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</si>
  <si>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</si>
  <si>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</si>
  <si>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</si>
  <si>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</si>
  <si>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</si>
  <si>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</si>
  <si>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</si>
  <si>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</si>
  <si>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</si>
  <si>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</si>
  <si>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</si>
  <si>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</si>
  <si>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</si>
  <si>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</si>
  <si>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</si>
  <si>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</si>
  <si>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</si>
  <si>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</si>
  <si>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</si>
  <si>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</si>
  <si>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</si>
  <si>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</si>
  <si>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</si>
  <si>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</si>
  <si>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</si>
  <si>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</si>
  <si>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</si>
  <si>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</si>
  <si>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</si>
  <si>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</si>
  <si>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</si>
  <si>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</si>
  <si>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</si>
  <si>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</si>
  <si>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</si>
  <si>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</si>
  <si>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</si>
  <si>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</si>
  <si>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</si>
  <si>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</si>
  <si>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</si>
  <si>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</si>
  <si>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</si>
  <si>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</si>
  <si>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</si>
  <si>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</si>
  <si>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</si>
  <si>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</si>
  <si>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</si>
  <si>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</si>
  <si>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</si>
  <si>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</si>
  <si>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</si>
  <si>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</si>
  <si>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</si>
  <si>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</si>
  <si>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</si>
  <si>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</si>
  <si>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</si>
  <si>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</si>
  <si>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</si>
  <si>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</si>
  <si>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</si>
  <si>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</si>
  <si>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</si>
  <si>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</si>
  <si>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</si>
  <si>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</si>
  <si>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</si>
  <si>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</si>
  <si>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</si>
  <si>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</si>
  <si>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</si>
  <si>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</si>
  <si>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</si>
  <si>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</si>
  <si>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</si>
  <si>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</si>
  <si>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</si>
  <si>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</si>
  <si>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</si>
  <si>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</si>
  <si>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</si>
  <si>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</si>
  <si>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</si>
  <si>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</si>
  <si>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</si>
  <si>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</si>
  <si>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</si>
  <si>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</si>
  <si>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</si>
  <si>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</si>
  <si>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</si>
  <si>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</si>
  <si>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</si>
  <si>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</si>
  <si>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</si>
  <si>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</si>
  <si>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</si>
  <si>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</si>
  <si>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</si>
  <si>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</si>
  <si>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</si>
  <si>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</si>
  <si>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</si>
  <si>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</si>
  <si>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</si>
  <si>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</si>
  <si>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</si>
  <si>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</si>
  <si>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</si>
  <si>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</si>
  <si>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</si>
  <si>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</si>
  <si>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</si>
  <si>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</si>
  <si>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</si>
  <si>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</si>
  <si>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</si>
  <si>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</si>
  <si>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</si>
  <si>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</si>
  <si>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</si>
  <si>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</si>
  <si>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</si>
  <si>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</si>
  <si>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</si>
  <si>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</si>
  <si>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</si>
  <si>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</si>
  <si>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</si>
  <si>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</si>
  <si>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</si>
  <si>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</si>
  <si>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</si>
  <si>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</si>
  <si>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</si>
  <si>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</si>
  <si>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</si>
  <si>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</si>
  <si>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</si>
  <si>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</si>
  <si>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</si>
  <si>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</si>
  <si>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</si>
  <si>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</si>
  <si>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</si>
  <si>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</si>
  <si>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</si>
  <si>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</si>
  <si>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</si>
  <si>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</si>
  <si>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</si>
  <si>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</si>
  <si>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</si>
  <si>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</si>
  <si>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</si>
  <si>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</si>
  <si>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</si>
  <si>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</si>
  <si>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</si>
  <si>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</si>
  <si>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</si>
  <si>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</si>
  <si>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</si>
  <si>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</si>
  <si>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</si>
  <si>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</si>
  <si>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</si>
  <si>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</si>
  <si>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</si>
  <si>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</si>
  <si>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</si>
  <si>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</si>
  <si>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</si>
  <si>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</si>
  <si>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</si>
  <si>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</si>
  <si>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</si>
  <si>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</si>
  <si>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</si>
  <si>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</si>
  <si>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</si>
  <si>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</si>
  <si>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</si>
  <si>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</si>
  <si>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</si>
  <si>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</si>
  <si>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</si>
  <si>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</si>
  <si>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</si>
  <si>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</si>
  <si>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</si>
  <si>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</si>
  <si>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</si>
  <si>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</si>
  <si>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</si>
  <si>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</si>
  <si>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</si>
  <si>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</si>
  <si>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</si>
  <si>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</si>
  <si>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</si>
  <si>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</si>
  <si>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</si>
  <si>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</si>
  <si>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</si>
  <si>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</si>
  <si>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</si>
  <si>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</si>
  <si>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</si>
  <si>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</si>
  <si>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</si>
  <si>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</si>
  <si>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</si>
  <si>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</si>
  <si>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</si>
  <si>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</si>
  <si>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</si>
  <si>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</si>
  <si>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</si>
  <si>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</si>
  <si>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</si>
  <si>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</si>
  <si>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</si>
  <si>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</si>
  <si>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</si>
  <si>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</si>
  <si>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</si>
  <si>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</si>
  <si>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</si>
  <si>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</si>
  <si>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</si>
  <si>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</si>
  <si>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</si>
  <si>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</si>
  <si>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</si>
  <si>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</si>
  <si>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</si>
  <si>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</si>
  <si>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</si>
  <si>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</si>
  <si>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</si>
  <si>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</si>
  <si>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</si>
  <si>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</si>
  <si>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</si>
  <si>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</si>
  <si>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</si>
  <si>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</si>
  <si>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</si>
  <si>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</si>
  <si>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</si>
  <si>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</si>
  <si>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</si>
  <si>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</si>
  <si>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</si>
  <si>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</si>
  <si>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</si>
  <si>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</si>
  <si>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</si>
  <si>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</si>
  <si>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</si>
  <si>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</si>
  <si>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</si>
  <si>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</si>
  <si>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</si>
  <si>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</si>
  <si>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</si>
  <si>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</si>
  <si>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</si>
  <si>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</si>
  <si>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</si>
  <si>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</si>
  <si>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</si>
  <si>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</si>
  <si>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</si>
  <si>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</si>
  <si>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</si>
  <si>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</si>
  <si>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</si>
  <si>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</si>
  <si>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</si>
  <si>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</si>
  <si>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</si>
  <si>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</si>
  <si>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</si>
  <si>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</si>
  <si>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</si>
  <si>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</si>
  <si>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</si>
  <si>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</si>
  <si>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</si>
  <si>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</si>
  <si>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</si>
  <si>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</si>
  <si>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</si>
  <si>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</si>
  <si>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</si>
  <si>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</si>
  <si>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</si>
  <si>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</si>
  <si>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</si>
  <si>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</si>
  <si>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</si>
  <si>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</si>
  <si>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</si>
  <si>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</si>
  <si>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</si>
  <si>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</si>
  <si>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</si>
  <si>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</si>
  <si>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</si>
  <si>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</si>
  <si>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</si>
  <si>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</si>
  <si>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</si>
  <si>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</si>
  <si>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</si>
  <si>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</si>
  <si>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</si>
  <si>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</si>
  <si>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</si>
  <si>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</si>
  <si>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</si>
  <si>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</si>
  <si>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</si>
  <si>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</si>
  <si>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</si>
  <si>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</si>
  <si>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</si>
  <si>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</si>
  <si>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</si>
  <si>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</si>
  <si>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</si>
  <si>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</si>
  <si>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</si>
  <si>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</si>
  <si>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</si>
  <si>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</si>
  <si>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</si>
  <si>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</si>
  <si>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</si>
  <si>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</si>
  <si>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</si>
  <si>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</si>
  <si>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</si>
  <si>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</si>
  <si>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</si>
  <si>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</si>
  <si>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</si>
  <si>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</si>
  <si>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</si>
  <si>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</si>
  <si>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</si>
  <si>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</si>
  <si>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</si>
  <si>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</si>
  <si>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</si>
  <si>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</si>
  <si>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</si>
  <si>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</si>
  <si>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</si>
  <si>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</si>
  <si>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</si>
  <si>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</si>
  <si>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</si>
  <si>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</si>
  <si>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</si>
  <si>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</si>
  <si>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</si>
  <si>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</si>
  <si>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</si>
  <si>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</si>
  <si>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</si>
  <si>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</si>
  <si>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</si>
  <si>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</si>
  <si>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</si>
  <si>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</si>
  <si>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</si>
  <si>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</si>
  <si>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</si>
  <si>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</si>
  <si>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</si>
  <si>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</si>
  <si>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</si>
  <si>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</si>
  <si>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</si>
  <si>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</si>
  <si>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</si>
  <si>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</si>
  <si>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</si>
  <si>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</si>
  <si>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</si>
  <si>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</si>
  <si>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</si>
  <si>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</si>
  <si>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</si>
  <si>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</si>
  <si>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</si>
  <si>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</si>
  <si>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</si>
  <si>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</si>
  <si>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</si>
  <si>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</si>
  <si>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</si>
  <si>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</si>
  <si>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</si>
  <si>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</si>
  <si>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</si>
  <si>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</si>
  <si>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</si>
  <si>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</si>
  <si>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</si>
  <si>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</si>
  <si>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</si>
  <si>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</si>
  <si>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</si>
  <si>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</si>
  <si>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</si>
  <si>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</si>
  <si>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</si>
  <si>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</si>
  <si>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</si>
  <si>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</si>
  <si>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</si>
  <si>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</si>
  <si>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</si>
  <si>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</si>
  <si>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</si>
  <si>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</si>
  <si>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</si>
  <si>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</si>
  <si>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</si>
  <si>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</si>
  <si>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</si>
  <si>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</si>
  <si>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</si>
  <si>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</si>
  <si>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</si>
  <si>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</si>
  <si>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</si>
  <si>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</si>
  <si>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</si>
  <si>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</si>
  <si>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</si>
  <si>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</si>
  <si>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</si>
  <si>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</si>
  <si>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</si>
  <si>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</si>
  <si>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</si>
  <si>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</si>
  <si>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</si>
  <si>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</si>
  <si>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</si>
  <si>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</si>
  <si>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</si>
  <si>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</si>
  <si>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</si>
  <si>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</si>
  <si>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</si>
  <si>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</si>
  <si>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</si>
  <si>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</si>
  <si>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</si>
  <si>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</si>
  <si>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</si>
  <si>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</si>
  <si>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</si>
  <si>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</si>
  <si>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</si>
  <si>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</si>
  <si>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</si>
  <si>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</si>
  <si>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</si>
  <si>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</si>
  <si>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</si>
  <si>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</si>
  <si>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</si>
  <si>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</si>
  <si>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</si>
  <si>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</si>
  <si>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</si>
  <si>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</si>
  <si>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</si>
  <si>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</si>
  <si>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</si>
  <si>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</si>
  <si>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</si>
  <si>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</si>
  <si>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</si>
  <si>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</si>
  <si>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</si>
  <si>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</si>
  <si>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</si>
  <si>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</si>
  <si>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</si>
  <si>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</si>
  <si>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</si>
  <si>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</si>
  <si>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</si>
  <si>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</si>
  <si>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</si>
  <si>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</si>
  <si>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</si>
  <si>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</si>
  <si>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</si>
  <si>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</si>
  <si>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</si>
  <si>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</si>
  <si>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</si>
  <si>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</si>
  <si>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</si>
  <si>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</si>
  <si>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</si>
  <si>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</si>
  <si>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</si>
  <si>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</si>
  <si>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</si>
  <si>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</si>
  <si>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</si>
  <si>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</si>
  <si>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</si>
  <si>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</si>
  <si>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</si>
  <si>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</si>
  <si>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</si>
  <si>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</si>
  <si>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</si>
  <si>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</si>
  <si>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</si>
  <si>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</si>
  <si>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</si>
  <si>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</si>
  <si>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</si>
  <si>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</si>
  <si>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</si>
  <si>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</si>
  <si>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</si>
  <si>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</si>
  <si>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</si>
  <si>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</si>
  <si>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</si>
  <si>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</si>
  <si>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</si>
  <si>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</si>
  <si>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</si>
  <si>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</si>
  <si>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</si>
  <si>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</si>
  <si>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</si>
  <si>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</si>
  <si>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</si>
  <si>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</si>
  <si>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</si>
  <si>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</si>
  <si>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</si>
  <si>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</si>
  <si>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</si>
  <si>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</si>
  <si>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</si>
  <si>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</si>
  <si>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</si>
  <si>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</si>
  <si>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</si>
  <si>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</si>
  <si>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</si>
  <si>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</si>
  <si>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</si>
  <si>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</si>
  <si>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</si>
  <si>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</si>
  <si>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</si>
  <si>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</si>
  <si>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</si>
  <si>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</si>
  <si>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</si>
  <si>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</si>
  <si>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</si>
  <si>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</si>
  <si>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</si>
  <si>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</si>
  <si>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</si>
  <si>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</si>
  <si>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</si>
  <si>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</si>
  <si>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</si>
  <si>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</si>
  <si>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</si>
  <si>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</si>
  <si>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</si>
  <si>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</si>
  <si>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</si>
  <si>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</si>
  <si>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</si>
  <si>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</si>
  <si>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</si>
  <si>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</si>
  <si>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</si>
  <si>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</si>
  <si>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</si>
  <si>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</si>
  <si>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</si>
  <si>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</si>
  <si>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</si>
  <si>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</si>
  <si>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</si>
  <si>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</si>
  <si>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</si>
  <si>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</si>
  <si>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</si>
  <si>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</si>
  <si>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</si>
  <si>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</si>
  <si>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</si>
  <si>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</si>
  <si>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</si>
  <si>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</si>
  <si>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</si>
  <si>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</si>
  <si>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</si>
  <si>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</si>
  <si>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</si>
  <si>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</si>
  <si>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</si>
  <si>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</si>
  <si>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</si>
  <si>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</si>
  <si>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</si>
  <si>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</si>
  <si>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</si>
  <si>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</si>
  <si>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</si>
  <si>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</si>
  <si>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</si>
  <si>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</si>
  <si>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</si>
  <si>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</si>
  <si>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</si>
  <si>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</si>
  <si>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</si>
  <si>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</si>
  <si>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</si>
  <si>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</si>
  <si>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</si>
  <si>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</si>
  <si>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</si>
  <si>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</si>
  <si>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</si>
  <si>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</si>
  <si>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</si>
  <si>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</si>
  <si>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</si>
  <si>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</si>
  <si>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</si>
  <si>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</si>
  <si>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</si>
  <si>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</si>
  <si>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</si>
  <si>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</si>
  <si>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</si>
  <si>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</si>
  <si>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</si>
  <si>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</si>
  <si>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</si>
  <si>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</si>
  <si>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</si>
  <si>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</si>
  <si>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</si>
  <si>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</si>
  <si>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</si>
  <si>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</si>
  <si>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</si>
  <si>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</si>
  <si>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</si>
  <si>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</si>
  <si>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</si>
  <si>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</si>
  <si>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</si>
  <si>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</si>
  <si>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</si>
  <si>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</si>
  <si>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</si>
  <si>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</si>
  <si>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</si>
  <si>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</si>
  <si>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</si>
  <si>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</si>
  <si>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</si>
  <si>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</si>
  <si>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</si>
  <si>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</si>
  <si>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</si>
  <si>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</si>
  <si>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</si>
  <si>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</si>
  <si>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</si>
  <si>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</si>
  <si>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</si>
  <si>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</si>
  <si>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</si>
  <si>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</si>
  <si>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</si>
  <si>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</si>
  <si>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</si>
  <si>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</si>
  <si>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</si>
  <si>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</si>
  <si>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</si>
  <si>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</si>
  <si>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</si>
  <si>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</si>
  <si>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</si>
  <si>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</si>
  <si>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</si>
  <si>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</si>
  <si>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</si>
  <si>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</si>
  <si>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</si>
  <si>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</si>
  <si>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</si>
  <si>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</si>
  <si>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</si>
  <si>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</si>
  <si>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</si>
  <si>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</si>
  <si>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</si>
  <si>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</si>
  <si>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</si>
  <si>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</si>
  <si>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</si>
  <si>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</si>
  <si>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</si>
  <si>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</si>
  <si>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</si>
  <si>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</si>
  <si>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</si>
  <si>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</si>
  <si>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</si>
  <si>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</si>
  <si>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</si>
  <si>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</si>
  <si>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</si>
  <si>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</si>
  <si>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</si>
  <si>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</si>
  <si>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</si>
  <si>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</si>
  <si>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</si>
  <si>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</si>
  <si>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</si>
  <si>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</si>
  <si>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</si>
  <si>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</si>
  <si>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</si>
  <si>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</si>
  <si>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</si>
  <si>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</si>
  <si>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</si>
  <si>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</si>
  <si>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</si>
  <si>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</si>
  <si>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</si>
  <si>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</si>
  <si>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</si>
  <si>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</si>
  <si>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</si>
  <si>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</si>
  <si>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</si>
  <si>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</si>
  <si>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</si>
  <si>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</si>
  <si>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</si>
  <si>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</si>
  <si>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</si>
  <si>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</si>
  <si>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</si>
  <si>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</si>
  <si>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</si>
  <si>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</si>
  <si>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</si>
  <si>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</si>
  <si>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</si>
  <si>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</si>
  <si>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</si>
  <si>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</si>
  <si>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</si>
  <si>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</si>
  <si>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</si>
  <si>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</si>
  <si>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</si>
  <si>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</si>
  <si>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</si>
  <si>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</si>
  <si>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</si>
  <si>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</si>
  <si>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</si>
  <si>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</si>
  <si>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</si>
  <si>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</si>
  <si>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</si>
  <si>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</si>
  <si>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</si>
  <si>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</si>
  <si>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</si>
  <si>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</si>
  <si>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</si>
  <si>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</si>
  <si>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</si>
  <si>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</si>
  <si>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</si>
  <si>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</si>
  <si>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</si>
  <si>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</si>
  <si>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</si>
  <si>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</si>
  <si>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</si>
  <si>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</si>
  <si>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</si>
  <si>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</si>
  <si>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</si>
  <si>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</si>
  <si>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</si>
  <si>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</si>
  <si>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</si>
  <si>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</si>
  <si>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</si>
  <si>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</si>
  <si>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</si>
  <si>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</si>
  <si>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</si>
  <si>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</si>
  <si>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</si>
  <si>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</si>
  <si>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</si>
  <si>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</si>
  <si>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</si>
  <si>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</si>
  <si>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</si>
  <si>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</si>
  <si>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</si>
  <si>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</si>
  <si>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</si>
  <si>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</si>
  <si>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</si>
  <si>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</si>
  <si>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</si>
  <si>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</si>
  <si>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</si>
  <si>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</si>
  <si>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</si>
  <si>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</si>
  <si>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</si>
  <si>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</si>
  <si>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</si>
  <si>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</si>
  <si>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</si>
  <si>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</si>
  <si>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</si>
  <si>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</si>
  <si>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</si>
  <si>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</si>
  <si>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</si>
  <si>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</si>
  <si>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</si>
  <si>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</si>
  <si>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</si>
  <si>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</si>
  <si>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</si>
  <si>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</si>
  <si>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</si>
  <si>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</si>
  <si>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</si>
  <si>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</si>
  <si>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</si>
  <si>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</si>
  <si>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</si>
  <si>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</si>
  <si>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</si>
  <si>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</si>
  <si>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</si>
  <si>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</si>
  <si>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</si>
  <si>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</si>
  <si>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</si>
  <si>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</si>
  <si>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</si>
  <si>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</si>
  <si>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</si>
  <si>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</si>
  <si>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</si>
  <si>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</si>
  <si>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</si>
  <si>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</si>
  <si>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</si>
  <si>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</si>
  <si>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</si>
  <si>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</si>
  <si>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</si>
  <si>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</si>
  <si>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</si>
  <si>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</si>
  <si>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</si>
  <si>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</si>
  <si>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</si>
  <si>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</si>
  <si>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</si>
  <si>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</si>
  <si>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</si>
  <si>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</si>
  <si>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</si>
  <si>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</si>
  <si>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</si>
  <si>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</si>
  <si>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</si>
  <si>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</si>
  <si>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</si>
  <si>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</si>
  <si>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</si>
  <si>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</si>
  <si>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</si>
  <si>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</si>
  <si>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</si>
  <si>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</si>
  <si>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</si>
  <si>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</si>
  <si>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</si>
  <si>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</si>
  <si>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</si>
  <si>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</si>
  <si>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</si>
  <si>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</si>
  <si>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</si>
  <si>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</si>
  <si>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</si>
  <si>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</si>
  <si>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</si>
  <si>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</si>
  <si>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</si>
  <si>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</si>
  <si>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</si>
  <si>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</si>
  <si>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</si>
  <si>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</si>
  <si>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</si>
  <si>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</si>
  <si>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</si>
  <si>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</si>
  <si>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</si>
  <si>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</si>
  <si>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</si>
  <si>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</si>
  <si>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</si>
  <si>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</si>
  <si>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</si>
  <si>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</si>
  <si>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</si>
  <si>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</si>
  <si>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</si>
  <si>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</si>
  <si>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</si>
  <si>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</si>
  <si>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</si>
  <si>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</si>
  <si>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</si>
  <si>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</si>
  <si>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</si>
  <si>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</si>
  <si>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</si>
  <si>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</si>
  <si>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</si>
  <si>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</si>
  <si>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</si>
  <si>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</si>
  <si>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</si>
  <si>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</si>
  <si>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</si>
  <si>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</si>
  <si>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</si>
  <si>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</si>
  <si>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</si>
  <si>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</si>
  <si>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</si>
  <si>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</si>
  <si>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</si>
  <si>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</si>
  <si>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</si>
  <si>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</si>
  <si>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</si>
  <si>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</si>
  <si>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</si>
  <si>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</si>
  <si>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</si>
  <si>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</si>
  <si>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</si>
  <si>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</si>
  <si>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</si>
  <si>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</si>
  <si>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</si>
  <si>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</si>
  <si>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</si>
  <si>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</si>
  <si>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</si>
  <si>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</si>
  <si>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</si>
  <si>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</si>
  <si>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</si>
  <si>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</si>
  <si>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</si>
  <si>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</si>
  <si>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</si>
  <si>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</si>
  <si>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</si>
  <si>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</si>
  <si>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</si>
  <si>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</si>
  <si>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</si>
  <si>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</si>
  <si>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</si>
  <si>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</si>
  <si>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</si>
  <si>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</si>
  <si>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</si>
  <si>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</si>
  <si>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</si>
  <si>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</si>
  <si>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</si>
  <si>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</si>
  <si>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</si>
  <si>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</si>
  <si>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</si>
  <si>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</si>
  <si>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</si>
  <si>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</si>
  <si>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</si>
  <si>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</si>
  <si>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</si>
  <si>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</si>
  <si>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</si>
  <si>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</si>
  <si>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</si>
  <si>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</si>
  <si>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</si>
  <si>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</si>
  <si>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</si>
  <si>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</si>
  <si>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</si>
  <si>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</si>
  <si>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</si>
  <si>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</si>
  <si>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</si>
  <si>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</si>
  <si>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</si>
  <si>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</si>
  <si>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</si>
  <si>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</si>
  <si>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</si>
  <si>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</si>
  <si>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</si>
  <si>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</si>
  <si>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</si>
  <si>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</si>
  <si>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</si>
  <si>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</si>
  <si>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</si>
  <si>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</si>
  <si>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</si>
  <si>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</si>
  <si>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</si>
  <si>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</si>
  <si>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</si>
  <si>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</si>
  <si>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</si>
  <si>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</si>
  <si>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</si>
  <si>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</si>
  <si>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</si>
  <si>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</si>
  <si>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</si>
  <si>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</si>
  <si>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</si>
  <si>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</si>
  <si>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</si>
  <si>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</si>
  <si>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</si>
  <si>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</si>
  <si>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</si>
  <si>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</si>
  <si>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</si>
  <si>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</si>
  <si>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</si>
  <si>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</si>
  <si>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</si>
  <si>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</si>
  <si>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</si>
  <si>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</si>
  <si>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</si>
  <si>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</si>
  <si>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</si>
  <si>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</si>
  <si>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</si>
  <si>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</si>
  <si>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</si>
  <si>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</si>
  <si>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</si>
  <si>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</si>
  <si>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</si>
  <si>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</si>
  <si>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</si>
  <si>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</si>
  <si>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</si>
  <si>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</si>
  <si>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</si>
  <si>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</si>
  <si>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</si>
  <si>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</si>
  <si>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</si>
  <si>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</si>
  <si>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</si>
  <si>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</si>
  <si>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</si>
  <si>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</si>
  <si>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</si>
  <si>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</si>
  <si>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</si>
  <si>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</si>
  <si>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</si>
  <si>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</si>
  <si>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</si>
  <si>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</si>
  <si>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</si>
  <si>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</si>
  <si>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</si>
  <si>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</si>
  <si>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</si>
  <si>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</si>
  <si>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</si>
  <si>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</si>
  <si>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</si>
  <si>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</si>
  <si>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</si>
  <si>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</si>
  <si>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</si>
  <si>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</si>
  <si>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</si>
  <si>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</si>
  <si>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</si>
  <si>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</si>
  <si>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</si>
  <si>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</si>
  <si>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</si>
  <si>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</si>
  <si>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</si>
  <si>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</si>
  <si>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</si>
  <si>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</si>
  <si>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</si>
  <si>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</si>
  <si>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</si>
  <si>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</si>
  <si>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</si>
  <si>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</si>
  <si>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</si>
  <si>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</si>
  <si>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</si>
  <si>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</si>
  <si>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</si>
  <si>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</si>
  <si>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</si>
  <si>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</si>
  <si>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</si>
  <si>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</si>
  <si>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</si>
  <si>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</si>
  <si>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</si>
  <si>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</si>
  <si>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</si>
  <si>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</si>
  <si>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</si>
  <si>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</si>
  <si>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</si>
  <si>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</si>
  <si>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</si>
  <si>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</si>
  <si>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</si>
  <si>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</si>
  <si>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</si>
  <si>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</si>
  <si>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</si>
  <si>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</si>
  <si>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</si>
  <si>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</si>
  <si>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</si>
  <si>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</si>
  <si>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</si>
  <si>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</si>
  <si>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</si>
  <si>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</si>
  <si>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</si>
  <si>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</si>
  <si>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</si>
  <si>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</si>
  <si>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</si>
  <si>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</si>
  <si>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</si>
  <si>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</si>
  <si>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</si>
  <si>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</si>
  <si>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</si>
  <si>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</si>
  <si>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</si>
  <si>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</si>
  <si>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</si>
  <si>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</si>
  <si>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</si>
  <si>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</si>
  <si>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</si>
  <si>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</si>
  <si>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</si>
  <si>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</si>
  <si>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</si>
  <si>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</si>
  <si>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</si>
  <si>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</si>
  <si>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</si>
  <si>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</si>
  <si>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</si>
  <si>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</si>
  <si>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</si>
  <si>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</si>
  <si>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</si>
  <si>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</si>
  <si>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</si>
  <si>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</si>
  <si>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</si>
  <si>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</si>
  <si>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</si>
  <si>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</si>
  <si>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</si>
  <si>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</si>
  <si>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</si>
  <si>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</si>
  <si>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</si>
  <si>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</si>
  <si>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</si>
  <si>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</si>
  <si>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</si>
  <si>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</si>
  <si>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</si>
  <si>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</si>
  <si>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</si>
  <si>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</si>
  <si>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</si>
  <si>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</si>
  <si>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</si>
  <si>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</si>
  <si>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</si>
  <si>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</si>
  <si>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</si>
  <si>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</si>
  <si>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</si>
  <si>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</si>
  <si>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</si>
  <si>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</si>
  <si>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</si>
  <si>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</si>
  <si>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</si>
  <si>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</si>
  <si>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</si>
  <si>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</si>
  <si>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</si>
  <si>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</si>
  <si>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</si>
  <si>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</si>
  <si>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</si>
  <si>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</si>
  <si>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</si>
  <si>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</si>
  <si>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</si>
  <si>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</si>
  <si>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</si>
  <si>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</si>
  <si>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</si>
  <si>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</si>
  <si>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</si>
  <si>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</si>
  <si>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</si>
  <si>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</si>
  <si>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</si>
  <si>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</si>
  <si>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</si>
  <si>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</si>
  <si>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</si>
  <si>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</si>
  <si>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</si>
  <si>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</si>
  <si>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</si>
  <si>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</si>
  <si>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</si>
  <si>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</si>
  <si>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</si>
  <si>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</si>
  <si>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</si>
  <si>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</si>
  <si>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</si>
  <si>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</si>
  <si>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</si>
  <si>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</si>
  <si>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</si>
  <si>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</si>
  <si>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</si>
  <si>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</si>
  <si>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</si>
  <si>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</si>
  <si>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</si>
  <si>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</si>
  <si>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</si>
  <si>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</si>
  <si>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</si>
  <si>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</si>
  <si>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</si>
  <si>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</si>
  <si>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</si>
  <si>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</si>
  <si>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</si>
  <si>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</si>
  <si>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</si>
  <si>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</si>
  <si>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</si>
  <si>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</si>
  <si>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</si>
  <si>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</si>
  <si>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</si>
  <si>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</si>
  <si>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</si>
  <si>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</si>
  <si>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</si>
  <si>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</si>
  <si>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</si>
  <si>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</si>
  <si>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</si>
  <si>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</si>
  <si>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</si>
  <si>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</si>
  <si>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</si>
  <si>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</si>
  <si>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</si>
  <si>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</si>
  <si>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</si>
  <si>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</si>
  <si>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</si>
  <si>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</si>
  <si>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</si>
  <si>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</si>
  <si>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</si>
  <si>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</si>
  <si>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</si>
  <si>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</si>
  <si>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</si>
  <si>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</si>
  <si>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</si>
  <si>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</si>
  <si>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</si>
  <si>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</si>
  <si>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</si>
  <si>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</si>
  <si>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</si>
  <si>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</si>
  <si>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</si>
  <si>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</si>
  <si>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</si>
  <si>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</si>
  <si>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</si>
  <si>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</si>
  <si>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</si>
  <si>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</si>
  <si>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</si>
  <si>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</si>
  <si>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</si>
  <si>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</si>
  <si>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</si>
  <si>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</si>
  <si>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</si>
  <si>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</si>
  <si>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</si>
  <si>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</si>
  <si>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</si>
  <si>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</si>
  <si>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</si>
  <si>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</si>
  <si>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</si>
  <si>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</si>
  <si>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</si>
  <si>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</si>
  <si>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</si>
  <si>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</si>
  <si>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</si>
  <si>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</si>
  <si>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</si>
  <si>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</si>
  <si>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</si>
  <si>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</si>
  <si>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</si>
  <si>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</si>
  <si>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</si>
  <si>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</si>
  <si>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</si>
  <si>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</si>
  <si>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</si>
  <si>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</si>
  <si>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</si>
  <si>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</si>
  <si>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</si>
  <si>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</si>
  <si>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</si>
  <si>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</si>
  <si>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</si>
  <si>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</si>
  <si>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</si>
  <si>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</si>
  <si>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</si>
  <si>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</si>
  <si>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</si>
  <si>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</si>
  <si>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</si>
  <si>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</si>
  <si>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</si>
  <si>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</si>
  <si>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</si>
  <si>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</si>
  <si>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</si>
  <si>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</si>
  <si>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</si>
  <si>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</si>
  <si>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</si>
  <si>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</si>
  <si>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</si>
  <si>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</si>
  <si>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</si>
  <si>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</si>
  <si>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</si>
  <si>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</si>
  <si>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</si>
  <si>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</si>
  <si>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</si>
  <si>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</si>
  <si>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</si>
  <si>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</si>
  <si>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</si>
  <si>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</si>
  <si>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</si>
  <si>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</si>
  <si>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</si>
  <si>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</si>
  <si>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</si>
  <si>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</si>
  <si>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</si>
  <si>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</si>
  <si>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</si>
  <si>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</si>
  <si>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</si>
  <si>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</si>
  <si>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</si>
  <si>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</si>
  <si>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</si>
  <si>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</si>
  <si>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</si>
  <si>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</si>
  <si>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</si>
  <si>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</si>
  <si>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</si>
  <si>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</si>
  <si>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</si>
  <si>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</si>
  <si>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</si>
  <si>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</si>
  <si>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</si>
  <si>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</si>
  <si>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</si>
  <si>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</si>
  <si>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</si>
  <si>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</si>
  <si>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</si>
  <si>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</si>
  <si>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</si>
  <si>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</si>
  <si>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</si>
  <si>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</si>
  <si>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</si>
  <si>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</si>
  <si>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</si>
  <si>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</si>
  <si>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</si>
  <si>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</si>
  <si>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</si>
  <si>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</si>
  <si>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</si>
  <si>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</si>
  <si>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</si>
  <si>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</si>
  <si>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</si>
  <si>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</si>
  <si>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</si>
  <si>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</si>
  <si>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</si>
  <si>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</si>
  <si>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</si>
  <si>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</si>
  <si>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</si>
  <si>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</si>
  <si>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</si>
  <si>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</si>
  <si>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</si>
  <si>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</si>
  <si>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</si>
  <si>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</si>
  <si>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</si>
  <si>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</si>
  <si>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</si>
  <si>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</si>
  <si>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</si>
  <si>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</si>
  <si>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</si>
  <si>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</si>
  <si>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</si>
  <si>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</si>
  <si>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</si>
  <si>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</si>
  <si>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</si>
  <si>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</si>
  <si>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</si>
  <si>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</si>
  <si>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</si>
  <si>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</si>
  <si>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</si>
  <si>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</si>
  <si>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</si>
  <si>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</si>
  <si>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</si>
  <si>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</si>
  <si>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</si>
  <si>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</si>
  <si>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</si>
  <si>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</si>
  <si>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</si>
  <si>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</si>
  <si>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</si>
  <si>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</si>
  <si>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</si>
  <si>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</si>
  <si>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</si>
  <si>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</si>
  <si>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</si>
  <si>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</si>
  <si>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</si>
  <si>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</si>
  <si>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</si>
  <si>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</si>
  <si>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</si>
  <si>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</si>
  <si>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</si>
  <si>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</si>
  <si>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</si>
  <si>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</si>
  <si>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</si>
  <si>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</si>
  <si>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</si>
  <si>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</si>
  <si>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</si>
  <si>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</si>
  <si>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</si>
  <si>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</si>
  <si>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</si>
  <si>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</si>
  <si>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</si>
  <si>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</si>
  <si>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</si>
  <si>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</si>
  <si>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</si>
  <si>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</si>
  <si>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</si>
  <si>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</si>
  <si>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</si>
  <si>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</si>
  <si>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</si>
  <si>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</si>
  <si>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</si>
  <si>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</si>
  <si>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</si>
  <si>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</si>
  <si>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</si>
  <si>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</si>
  <si>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</si>
  <si>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</si>
  <si>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</si>
  <si>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</si>
  <si>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</si>
  <si>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</si>
  <si>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</si>
  <si>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</si>
  <si>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</si>
  <si>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</si>
  <si>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</si>
  <si>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</si>
  <si>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</si>
  <si>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</si>
  <si>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</si>
  <si>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</si>
  <si>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</si>
  <si>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</si>
  <si>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</si>
  <si>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</si>
  <si>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</si>
  <si>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</si>
  <si>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</si>
  <si>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</si>
  <si>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</si>
  <si>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</si>
  <si>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</si>
  <si>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</si>
  <si>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</si>
  <si>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</si>
  <si>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</si>
  <si>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</si>
  <si>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</si>
  <si>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</si>
  <si>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</si>
  <si>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</si>
  <si>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</si>
  <si>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</si>
  <si>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</si>
  <si>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</si>
  <si>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</si>
  <si>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</si>
  <si>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</si>
  <si>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</si>
  <si>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</si>
  <si>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</si>
  <si>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</si>
  <si>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</si>
  <si>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</si>
  <si>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</si>
  <si>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</si>
  <si>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</si>
  <si>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</si>
  <si>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</si>
  <si>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</si>
  <si>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</si>
  <si>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</si>
  <si>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</si>
  <si>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</si>
  <si>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</si>
  <si>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</si>
  <si>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</si>
  <si>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</si>
  <si>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</si>
  <si>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</si>
  <si>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</si>
  <si>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</si>
  <si>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</si>
  <si>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</si>
  <si>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</si>
  <si>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</si>
  <si>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</si>
  <si>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</si>
  <si>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</si>
  <si>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</si>
  <si>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</si>
  <si>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</si>
  <si>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</si>
  <si>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</si>
  <si>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</si>
  <si>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</si>
  <si>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</si>
  <si>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</si>
  <si>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</si>
  <si>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</si>
  <si>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</si>
  <si>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</si>
  <si>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</si>
  <si>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</si>
  <si>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</si>
  <si>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</si>
  <si>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</si>
  <si>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</si>
  <si>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</si>
  <si>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</si>
  <si>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</si>
  <si>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</si>
  <si>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</si>
  <si>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</si>
  <si>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</si>
  <si>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</si>
  <si>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</si>
  <si>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</si>
  <si>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</si>
  <si>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</si>
  <si>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</si>
  <si>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</si>
  <si>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</si>
  <si>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</si>
  <si>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</si>
  <si>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</si>
  <si>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</si>
  <si>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</si>
  <si>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</si>
  <si>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</si>
  <si>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</si>
  <si>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</si>
  <si>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</si>
  <si>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</si>
  <si>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</si>
  <si>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</si>
  <si>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</si>
  <si>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</si>
  <si>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</si>
  <si>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</si>
  <si>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</si>
  <si>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</si>
  <si>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</si>
  <si>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</si>
  <si>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</si>
  <si>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</si>
  <si>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</si>
  <si>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</si>
  <si>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</si>
  <si>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</si>
  <si>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</si>
  <si>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</si>
  <si>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</si>
  <si>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</si>
  <si>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</si>
  <si>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</si>
  <si>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</si>
  <si>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</si>
  <si>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</si>
  <si>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</si>
  <si>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</si>
  <si>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</si>
  <si>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</si>
  <si>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</si>
  <si>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</si>
  <si>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</si>
  <si>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</si>
  <si>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</si>
  <si>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</si>
  <si>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</si>
  <si>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</si>
  <si>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</si>
  <si>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</si>
  <si>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</si>
  <si>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</si>
  <si>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</si>
  <si>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</si>
  <si>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</si>
  <si>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</si>
  <si>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</si>
  <si>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</si>
  <si>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</si>
  <si>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</si>
  <si>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</si>
  <si>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</si>
  <si>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</si>
  <si>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</si>
  <si>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</si>
  <si>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</si>
  <si>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</si>
  <si>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</si>
  <si>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</si>
  <si>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</si>
  <si>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</si>
  <si>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</si>
  <si>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</si>
  <si>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</si>
  <si>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</si>
  <si>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</si>
  <si>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</si>
  <si>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</si>
  <si>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</si>
  <si>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</si>
  <si>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</si>
  <si>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</si>
  <si>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</si>
  <si>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</si>
  <si>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</si>
  <si>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</si>
  <si>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</si>
  <si>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</si>
  <si>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</si>
  <si>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</si>
  <si>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</si>
  <si>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</si>
  <si>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</si>
  <si>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</si>
  <si>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</si>
  <si>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</si>
  <si>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</si>
  <si>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</si>
  <si>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</si>
  <si>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</si>
  <si>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</si>
  <si>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</si>
  <si>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</si>
  <si>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</si>
  <si>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</si>
  <si>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</si>
  <si>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</si>
  <si>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</si>
  <si>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</si>
  <si>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</si>
  <si>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</si>
  <si>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</si>
  <si>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</si>
  <si>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</si>
  <si>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</si>
  <si>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</si>
  <si>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</si>
  <si>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</si>
  <si>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</si>
  <si>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</si>
  <si>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</si>
  <si>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</si>
  <si>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</si>
  <si>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</si>
  <si>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</si>
  <si>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</si>
  <si>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</si>
  <si>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</si>
  <si>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</si>
  <si>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</si>
  <si>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</si>
  <si>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</si>
  <si>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</si>
  <si>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</si>
  <si>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</si>
  <si>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</si>
  <si>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</si>
  <si>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</si>
  <si>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</si>
  <si>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</si>
  <si>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</si>
  <si>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</si>
  <si>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</si>
  <si>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</si>
  <si>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</si>
  <si>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</si>
  <si>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</si>
  <si>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</si>
  <si>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</si>
  <si>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</si>
  <si>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</si>
  <si>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</si>
  <si>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</si>
  <si>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</si>
  <si>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</si>
  <si>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</si>
  <si>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</si>
  <si>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</si>
  <si>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</si>
  <si>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</si>
  <si>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</si>
  <si>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</si>
  <si>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</si>
  <si>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</si>
  <si>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</si>
  <si>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</si>
  <si>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</si>
  <si>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</si>
  <si>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</si>
  <si>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</si>
  <si>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</si>
  <si>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</si>
  <si>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</si>
  <si>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</si>
  <si>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</si>
  <si>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</si>
  <si>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</si>
  <si>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</si>
  <si>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</si>
  <si>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</si>
  <si>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</si>
  <si>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</si>
  <si>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</si>
  <si>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</si>
  <si>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</si>
  <si>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</si>
  <si>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</si>
  <si>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</si>
  <si>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</si>
  <si>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</si>
  <si>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</si>
  <si>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</si>
  <si>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</si>
  <si>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</si>
  <si>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</si>
  <si>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</si>
  <si>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</si>
  <si>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</si>
  <si>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</si>
  <si>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</si>
  <si>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</si>
  <si>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</si>
  <si>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</si>
  <si>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</si>
  <si>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</si>
  <si>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</si>
  <si>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</si>
  <si>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</si>
  <si>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</si>
  <si>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</si>
  <si>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</si>
  <si>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</si>
  <si>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</si>
  <si>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</si>
  <si>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</si>
  <si>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</si>
  <si>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</si>
  <si>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</si>
  <si>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</si>
  <si>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</si>
  <si>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</si>
  <si>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</si>
  <si>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</si>
  <si>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</si>
  <si>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</si>
  <si>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</si>
  <si>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</si>
  <si>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</si>
  <si>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</si>
  <si>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</si>
  <si>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</si>
  <si>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</si>
  <si>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</si>
  <si>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</si>
  <si>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</si>
  <si>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</si>
  <si>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</si>
  <si>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</si>
  <si>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</si>
  <si>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</si>
  <si>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</si>
  <si>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</si>
  <si>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</si>
  <si>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</si>
  <si>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</si>
  <si>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</si>
  <si>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</si>
  <si>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</si>
  <si>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</si>
  <si>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</si>
  <si>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</si>
  <si>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</si>
  <si>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</si>
  <si>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</si>
  <si>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</si>
  <si>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</si>
  <si>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</si>
  <si>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</si>
  <si>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</si>
  <si>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</si>
  <si>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</si>
  <si>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</si>
  <si>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</si>
  <si>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</si>
  <si>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</si>
  <si>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</si>
  <si>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</si>
  <si>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</si>
  <si>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</si>
  <si>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</si>
  <si>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</si>
  <si>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</si>
  <si>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</si>
  <si>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</si>
  <si>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</si>
  <si>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</si>
  <si>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</si>
  <si>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</si>
  <si>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</si>
  <si>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</si>
  <si>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</si>
  <si>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</si>
  <si>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</si>
  <si>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</si>
  <si>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</si>
  <si>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</si>
  <si>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</si>
  <si>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</si>
  <si>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</si>
  <si>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</si>
  <si>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</si>
  <si>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</si>
  <si>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</si>
  <si>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</si>
  <si>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</si>
  <si>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</si>
  <si>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</si>
  <si>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</si>
  <si>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</si>
  <si>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</si>
  <si>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</si>
  <si>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</si>
  <si>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</si>
  <si>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</si>
  <si>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</si>
  <si>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</si>
  <si>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</si>
  <si>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</si>
  <si>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</si>
  <si>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</si>
  <si>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</si>
  <si>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</si>
  <si>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</si>
  <si>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</si>
  <si>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</si>
  <si>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</si>
  <si>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</si>
  <si>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</si>
  <si>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</si>
  <si>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</si>
  <si>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</si>
  <si>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</si>
  <si>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</si>
  <si>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</si>
  <si>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</si>
  <si>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</si>
  <si>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</si>
  <si>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</si>
  <si>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</si>
  <si>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</si>
  <si>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</si>
  <si>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</si>
  <si>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</si>
  <si>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</si>
  <si>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</si>
  <si>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</si>
  <si>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</si>
  <si>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</si>
  <si>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</si>
  <si>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</si>
  <si>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</si>
  <si>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</si>
  <si>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</si>
  <si>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</si>
  <si>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</si>
  <si>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</si>
  <si>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</si>
  <si>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</si>
  <si>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</si>
  <si>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</si>
  <si>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</si>
  <si>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</si>
  <si>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</si>
  <si>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</si>
  <si>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</si>
  <si>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</si>
  <si>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</si>
  <si>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</si>
  <si>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</si>
  <si>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</si>
  <si>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</si>
  <si>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</si>
  <si>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</si>
  <si>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</si>
  <si>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</si>
  <si>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</si>
  <si>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</si>
  <si>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</si>
  <si>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</si>
  <si>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</si>
  <si>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</si>
  <si>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</si>
  <si>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</si>
  <si>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</si>
  <si>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</si>
  <si>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</si>
  <si>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</si>
  <si>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</si>
  <si>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</si>
  <si>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</si>
  <si>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</si>
  <si>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</si>
  <si>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</si>
  <si>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</si>
  <si>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</si>
  <si>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</si>
  <si>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</si>
  <si>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</si>
  <si>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</si>
  <si>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</si>
  <si>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</si>
  <si>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</si>
  <si>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</si>
  <si>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</si>
  <si>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</si>
  <si>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</si>
  <si>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</si>
  <si>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</si>
  <si>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</si>
  <si>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</si>
  <si>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</si>
  <si>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</si>
  <si>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</si>
  <si>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</si>
  <si>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</si>
  <si>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</si>
  <si>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</si>
  <si>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</si>
  <si>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</si>
  <si>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</si>
  <si>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</si>
  <si>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</si>
  <si>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</si>
  <si>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</si>
  <si>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</si>
  <si>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</si>
  <si>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</si>
  <si>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</si>
  <si>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</si>
  <si>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</si>
  <si>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</si>
  <si>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</si>
  <si>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</si>
  <si>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</si>
  <si>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</si>
  <si>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</si>
  <si>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</si>
  <si>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</si>
  <si>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</si>
  <si>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</si>
  <si>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</si>
  <si>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</si>
  <si>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</si>
  <si>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</si>
  <si>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</si>
  <si>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</si>
  <si>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</si>
  <si>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</si>
  <si>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</si>
  <si>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</si>
  <si>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</si>
  <si>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</si>
  <si>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</si>
  <si>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</si>
  <si>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</si>
  <si>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</si>
  <si>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</si>
  <si>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</si>
  <si>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</si>
  <si>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</si>
  <si>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</si>
  <si>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</si>
  <si>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</si>
  <si>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</si>
  <si>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</si>
  <si>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</si>
  <si>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</si>
  <si>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</si>
  <si>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</si>
  <si>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</si>
  <si>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</si>
  <si>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</si>
  <si>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</si>
  <si>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</si>
  <si>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</si>
  <si>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</si>
  <si>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</si>
  <si>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</si>
  <si>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</si>
  <si>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</si>
  <si>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</si>
  <si>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</si>
  <si>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</si>
  <si>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</si>
  <si>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</si>
  <si>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</si>
  <si>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</si>
  <si>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</si>
  <si>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</si>
  <si>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</si>
  <si>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</si>
  <si>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</si>
  <si>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</si>
  <si>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</si>
  <si>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</si>
  <si>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</si>
  <si>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</si>
  <si>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</si>
  <si>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</si>
  <si>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</si>
  <si>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</si>
  <si>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</si>
  <si>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</si>
  <si>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</si>
  <si>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</si>
  <si>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</si>
  <si>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</si>
  <si>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</si>
  <si>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</si>
  <si>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</si>
  <si>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</si>
  <si>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</si>
  <si>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</si>
  <si>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</si>
  <si>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</si>
  <si>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</si>
  <si>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</si>
  <si>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</si>
  <si>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</si>
  <si>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</si>
  <si>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</si>
  <si>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</si>
  <si>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</si>
  <si>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</si>
  <si>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</si>
  <si>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</si>
  <si>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</si>
  <si>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</si>
  <si>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</si>
  <si>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</si>
  <si>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</si>
  <si>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</si>
  <si>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</si>
  <si>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</si>
  <si>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</si>
  <si>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</si>
  <si>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</si>
  <si>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</si>
  <si>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</si>
  <si>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</si>
  <si>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</si>
  <si>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</si>
  <si>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</si>
  <si>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</si>
  <si>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</si>
  <si>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</si>
  <si>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</si>
  <si>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</si>
  <si>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</si>
  <si>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</si>
  <si>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</si>
  <si>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</si>
  <si>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</si>
  <si>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</si>
  <si>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</si>
  <si>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</si>
  <si>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</si>
  <si>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</si>
  <si>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</si>
  <si>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</si>
  <si>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</si>
  <si>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</si>
  <si>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</si>
  <si>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</si>
  <si>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</si>
  <si>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</si>
  <si>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</si>
  <si>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</si>
  <si>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</si>
  <si>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</si>
  <si>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</si>
  <si>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</si>
  <si>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</si>
  <si>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</si>
  <si>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</si>
  <si>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</si>
  <si>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</si>
  <si>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</si>
  <si>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</si>
  <si>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</si>
  <si>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</si>
  <si>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</si>
  <si>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</si>
  <si>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</si>
  <si>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</si>
  <si>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</si>
  <si>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</si>
  <si>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</si>
  <si>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</si>
  <si>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</si>
  <si>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</si>
  <si>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</si>
  <si>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</si>
  <si>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</si>
  <si>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</si>
  <si>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</si>
  <si>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</si>
  <si>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</si>
  <si>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</si>
  <si>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</si>
  <si>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</si>
  <si>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</si>
  <si>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</si>
  <si>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</si>
  <si>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</si>
  <si>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</si>
  <si>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</si>
  <si>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</si>
  <si>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</si>
  <si>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</si>
  <si>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</si>
  <si>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</si>
  <si>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</si>
  <si>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</si>
  <si>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</si>
  <si>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</si>
  <si>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</si>
  <si>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</si>
  <si>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</si>
  <si>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</si>
  <si>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</si>
  <si>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</si>
  <si>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</si>
  <si>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</si>
  <si>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</si>
  <si>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</si>
  <si>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</si>
  <si>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</si>
  <si>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</si>
  <si>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</si>
  <si>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</si>
  <si>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</si>
  <si>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</si>
  <si>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</si>
  <si>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</si>
  <si>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</si>
  <si>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</si>
  <si>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</si>
  <si>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</si>
  <si>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</si>
  <si>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</si>
  <si>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</si>
  <si>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</si>
  <si>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</si>
  <si>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</si>
  <si>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</si>
  <si>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</si>
  <si>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</si>
  <si>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</si>
  <si>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</si>
  <si>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</si>
  <si>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</si>
  <si>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</si>
  <si>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</si>
  <si>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</si>
  <si>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</si>
  <si>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</si>
  <si>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</si>
  <si>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</si>
  <si>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</si>
  <si>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</si>
  <si>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</si>
  <si>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</si>
  <si>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</si>
  <si>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</si>
  <si>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</si>
  <si>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</si>
  <si>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</si>
  <si>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</si>
  <si>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</si>
  <si>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</si>
  <si>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</si>
  <si>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</si>
  <si>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</si>
  <si>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</si>
  <si>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</si>
  <si>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</si>
  <si>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</si>
  <si>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</si>
  <si>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</si>
  <si>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</si>
  <si>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</si>
  <si>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</si>
  <si>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</si>
  <si>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</si>
  <si>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</si>
  <si>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</si>
  <si>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</si>
  <si>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</si>
  <si>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</si>
  <si>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</si>
  <si>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</si>
  <si>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</si>
  <si>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</si>
  <si>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</si>
  <si>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</si>
  <si>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</si>
  <si>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</si>
  <si>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</si>
  <si>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</si>
  <si>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</si>
  <si>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</si>
  <si>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</si>
  <si>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</si>
  <si>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</si>
  <si>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</si>
  <si>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</si>
  <si>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</si>
  <si>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</si>
  <si>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</si>
  <si>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</si>
  <si>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</si>
  <si>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</si>
  <si>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</si>
  <si>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</si>
  <si>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</si>
  <si>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</si>
  <si>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</si>
  <si>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</si>
  <si>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</si>
  <si>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</si>
  <si>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</si>
  <si>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</si>
  <si>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</si>
  <si>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</si>
  <si>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</si>
  <si>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</si>
  <si>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</si>
  <si>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</si>
  <si>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</si>
  <si>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</si>
  <si>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</si>
  <si>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</si>
  <si>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</si>
  <si>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</si>
  <si>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</si>
  <si>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</si>
  <si>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</si>
  <si>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</si>
  <si>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</si>
  <si>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</si>
  <si>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</si>
  <si>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</si>
  <si>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</si>
  <si>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</si>
  <si>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</si>
  <si>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</si>
  <si>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</si>
  <si>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</si>
  <si>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</si>
  <si>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</si>
  <si>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</si>
  <si>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</si>
  <si>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</si>
  <si>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</si>
  <si>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</si>
  <si>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</si>
  <si>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</si>
  <si>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</si>
  <si>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</si>
  <si>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</si>
  <si>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</si>
  <si>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</si>
  <si>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</si>
  <si>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</si>
  <si>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</si>
  <si>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</si>
  <si>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</si>
  <si>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</si>
  <si>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</si>
  <si>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</si>
  <si>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</si>
  <si>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</si>
  <si>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</si>
  <si>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</si>
  <si>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</si>
  <si>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</si>
  <si>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</si>
  <si>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</si>
  <si>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</si>
  <si>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</si>
  <si>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</si>
  <si>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</si>
  <si>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</si>
  <si>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</si>
  <si>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</si>
  <si>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</si>
  <si>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</si>
  <si>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</si>
  <si>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</si>
  <si>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</si>
  <si>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</si>
  <si>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</si>
  <si>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</si>
  <si>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</si>
  <si>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</si>
  <si>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</si>
  <si>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</si>
  <si>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</si>
  <si>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</si>
  <si>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</si>
  <si>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</si>
  <si>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</si>
  <si>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</si>
  <si>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</si>
  <si>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</si>
  <si>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</si>
  <si>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</si>
  <si>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</si>
  <si>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</si>
  <si>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</si>
  <si>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</si>
  <si>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</si>
  <si>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</si>
  <si>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</si>
  <si>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</si>
  <si>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</si>
  <si>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</si>
  <si>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</si>
  <si>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</si>
  <si>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</si>
  <si>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</si>
  <si>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</si>
  <si>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</si>
  <si>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</si>
  <si>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</si>
  <si>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</si>
  <si>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</si>
  <si>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</si>
  <si>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</si>
  <si>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</si>
  <si>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</si>
  <si>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</si>
  <si>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</si>
  <si>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</si>
  <si>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</si>
  <si>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</si>
  <si>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</si>
  <si>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</si>
  <si>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</si>
  <si>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</si>
  <si>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</si>
  <si>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</si>
  <si>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</si>
  <si>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</si>
  <si>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</si>
  <si>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</si>
  <si>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</si>
  <si>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</si>
  <si>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</si>
  <si>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</si>
  <si>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</si>
  <si>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</si>
  <si>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</si>
  <si>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</si>
  <si>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</si>
  <si>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</si>
  <si>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</si>
  <si>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</si>
  <si>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</si>
  <si>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</si>
  <si>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</si>
  <si>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</si>
  <si>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</si>
  <si>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</si>
  <si>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</si>
  <si>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</si>
  <si>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</si>
  <si>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</si>
  <si>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</si>
  <si>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</si>
  <si>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</si>
  <si>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</si>
  <si>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</si>
  <si>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</si>
  <si>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</si>
  <si>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</si>
  <si>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</si>
  <si>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</si>
  <si>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</si>
  <si>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</si>
  <si>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</si>
  <si>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</si>
  <si>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</si>
  <si>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</si>
  <si>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</si>
  <si>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</si>
  <si>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</si>
  <si>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</si>
  <si>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</si>
  <si>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</si>
  <si>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</si>
  <si>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</si>
  <si>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</si>
  <si>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</si>
  <si>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</si>
  <si>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</si>
  <si>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</si>
  <si>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</si>
  <si>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</si>
  <si>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</si>
  <si>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</si>
  <si>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</si>
  <si>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</si>
  <si>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</si>
  <si>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</si>
  <si>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</si>
  <si>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</si>
  <si>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</si>
  <si>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</si>
  <si>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</si>
  <si>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</si>
  <si>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</si>
  <si>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</si>
  <si>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</si>
  <si>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</si>
  <si>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</si>
  <si>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</si>
  <si>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</si>
  <si>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</si>
  <si>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</si>
  <si>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</si>
  <si>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</si>
  <si>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</si>
  <si>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</si>
  <si>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</si>
  <si>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</si>
  <si>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</si>
  <si>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</si>
  <si>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</si>
  <si>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</si>
  <si>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</si>
  <si>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</si>
  <si>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</si>
  <si>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</si>
  <si>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</si>
  <si>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</si>
  <si>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</si>
  <si>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</si>
  <si>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</si>
  <si>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</si>
  <si>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</si>
  <si>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</si>
  <si>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</si>
  <si>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</si>
  <si>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</si>
  <si>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</si>
  <si>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</si>
  <si>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</si>
  <si>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</si>
  <si>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</si>
  <si>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</si>
  <si>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</si>
  <si>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</si>
  <si>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</si>
  <si>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</si>
  <si>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</si>
  <si>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</si>
  <si>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</si>
  <si>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</si>
  <si>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</si>
  <si>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</si>
  <si>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</si>
  <si>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</si>
  <si>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</si>
  <si>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</si>
  <si>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</si>
  <si>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</si>
  <si>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</si>
  <si>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</si>
  <si>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</si>
  <si>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</si>
  <si>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</si>
  <si>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</si>
  <si>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</si>
  <si>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</si>
  <si>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</si>
  <si>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</si>
  <si>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</si>
  <si>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</si>
  <si>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</si>
  <si>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</si>
  <si>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</si>
  <si>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</si>
  <si>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</si>
  <si>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</si>
  <si>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</si>
  <si>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</si>
  <si>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</si>
  <si>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</si>
  <si>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</si>
  <si>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</si>
  <si>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</si>
  <si>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</si>
  <si>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</si>
  <si>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</si>
  <si>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</si>
  <si>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</si>
  <si>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</si>
  <si>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</si>
  <si>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</si>
  <si>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</si>
  <si>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</si>
  <si>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</si>
  <si>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</si>
  <si>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</si>
  <si>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</si>
  <si>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</si>
  <si>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</si>
  <si>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</si>
  <si>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</si>
  <si>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</si>
  <si>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</si>
  <si>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</si>
  <si>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</si>
  <si>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</si>
  <si>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</si>
  <si>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</si>
  <si>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</si>
  <si>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</si>
  <si>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</si>
  <si>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</si>
  <si>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</si>
  <si>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</si>
  <si>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</si>
  <si>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</si>
  <si>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</si>
  <si>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</si>
  <si>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</si>
  <si>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</si>
  <si>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</si>
  <si>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</si>
  <si>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</si>
  <si>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</si>
  <si>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</si>
  <si>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</si>
  <si>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</si>
  <si>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</si>
  <si>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</si>
  <si>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</si>
  <si>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</si>
  <si>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</si>
  <si>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</si>
  <si>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</si>
  <si>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</si>
  <si>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</si>
  <si>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</si>
  <si>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</si>
  <si>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</si>
  <si>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</si>
  <si>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</si>
  <si>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</si>
  <si>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</si>
  <si>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</si>
  <si>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</si>
  <si>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</si>
  <si>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</si>
  <si>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</si>
  <si>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</si>
  <si>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</si>
  <si>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</si>
  <si>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</si>
  <si>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</si>
  <si>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</si>
  <si>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</si>
  <si>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</si>
  <si>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</si>
  <si>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</si>
  <si>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</si>
  <si>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</si>
  <si>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</si>
  <si>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</si>
  <si>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</si>
  <si>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</si>
  <si>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</si>
  <si>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</si>
  <si>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</si>
  <si>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</si>
  <si>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</si>
  <si>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</si>
  <si>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</si>
  <si>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</si>
  <si>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</si>
  <si>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</si>
  <si>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</si>
  <si>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</si>
  <si>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</si>
  <si>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</si>
  <si>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</si>
  <si>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</si>
  <si>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</si>
  <si>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</si>
  <si>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</si>
  <si>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</si>
  <si>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</si>
  <si>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</si>
  <si>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</si>
  <si>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</si>
  <si>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</si>
  <si>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</si>
  <si>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</si>
  <si>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</si>
  <si>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</si>
  <si>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</si>
  <si>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</si>
  <si>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</si>
  <si>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</si>
  <si>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</si>
  <si>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</si>
  <si>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</si>
  <si>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</si>
  <si>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</si>
  <si>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</si>
  <si>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</si>
  <si>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</si>
  <si>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</si>
  <si>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</si>
  <si>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</si>
  <si>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</si>
  <si>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</si>
  <si>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</si>
  <si>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</si>
  <si>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</si>
  <si>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</si>
  <si>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</si>
  <si>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</si>
  <si>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</si>
  <si>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</si>
  <si>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</si>
  <si>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</si>
  <si>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</si>
  <si>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</si>
  <si>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</si>
  <si>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</si>
  <si>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</si>
  <si>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</si>
  <si>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</si>
  <si>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</si>
  <si>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</si>
  <si>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</si>
  <si>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</si>
  <si>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</si>
  <si>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</si>
  <si>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</si>
  <si>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</si>
  <si>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</si>
  <si>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</si>
  <si>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</si>
  <si>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</si>
  <si>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</si>
  <si>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</si>
  <si>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</si>
  <si>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</si>
  <si>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</si>
  <si>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</si>
  <si>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</si>
  <si>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</si>
  <si>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</si>
  <si>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</si>
  <si>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</si>
  <si>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</si>
  <si>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</si>
  <si>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</si>
  <si>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</si>
  <si>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</si>
  <si>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</si>
  <si>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</si>
  <si>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</si>
  <si>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</si>
  <si>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</si>
  <si>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</si>
  <si>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</si>
  <si>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</si>
  <si>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</si>
  <si>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</si>
  <si>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</si>
  <si>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</si>
  <si>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</si>
  <si>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</si>
  <si>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</si>
  <si>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</si>
  <si>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</si>
  <si>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</si>
  <si>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</si>
  <si>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</si>
  <si>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</si>
  <si>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</si>
  <si>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</si>
  <si>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</si>
  <si>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</si>
  <si>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</si>
  <si>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</si>
  <si>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</si>
  <si>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</si>
  <si>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</si>
  <si>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</si>
  <si>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</si>
  <si>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</si>
  <si>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</si>
  <si>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</si>
  <si>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</si>
  <si>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</si>
  <si>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</si>
  <si>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</si>
  <si>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</si>
  <si>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</si>
  <si>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</si>
  <si>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</si>
  <si>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</si>
  <si>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</si>
  <si>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</si>
  <si>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</si>
  <si>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</si>
  <si>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</si>
  <si>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</si>
  <si>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</si>
  <si>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</si>
  <si>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</si>
  <si>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</si>
  <si>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</si>
  <si>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</si>
  <si>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</si>
  <si>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</si>
  <si>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</si>
  <si>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</si>
  <si>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</si>
  <si>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</si>
  <si>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</si>
  <si>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</si>
  <si>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</si>
  <si>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</si>
  <si>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</si>
  <si>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</si>
  <si>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</si>
  <si>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</si>
  <si>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</si>
  <si>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</si>
  <si>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</si>
  <si>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</si>
  <si>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</si>
  <si>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</si>
  <si>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</si>
  <si>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</si>
  <si>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</si>
  <si>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</si>
  <si>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</si>
  <si>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</si>
  <si>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</si>
  <si>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</si>
  <si>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</si>
  <si>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</si>
  <si>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</si>
  <si>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</si>
  <si>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</si>
  <si>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</si>
  <si>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</si>
  <si>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</si>
  <si>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</si>
  <si>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</si>
  <si>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</si>
  <si>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</si>
  <si>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</si>
  <si>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</si>
  <si>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</si>
  <si>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</si>
  <si>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</si>
  <si>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</si>
  <si>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</si>
  <si>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</si>
  <si>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</si>
  <si>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</si>
  <si>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</si>
  <si>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</si>
  <si>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</si>
  <si>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</si>
  <si>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</si>
  <si>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</si>
  <si>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</si>
  <si>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</si>
  <si>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</si>
  <si>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</si>
  <si>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</si>
  <si>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</si>
  <si>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</si>
  <si>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</si>
  <si>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</si>
  <si>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</si>
  <si>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</si>
  <si>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</si>
  <si>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</si>
  <si>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</si>
  <si>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</si>
  <si>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</si>
  <si>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</si>
  <si>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</si>
  <si>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</si>
  <si>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</si>
  <si>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</si>
  <si>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</si>
  <si>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</si>
  <si>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</si>
  <si>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</si>
  <si>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</si>
  <si>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</si>
  <si>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</si>
  <si>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</si>
  <si>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</si>
  <si>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</si>
  <si>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</si>
  <si>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</si>
  <si>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</si>
  <si>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</si>
  <si>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</si>
  <si>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</si>
  <si>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</si>
  <si>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</si>
  <si>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</si>
  <si>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</si>
  <si>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</si>
  <si>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</si>
  <si>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</si>
  <si>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</si>
  <si>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</si>
  <si>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</si>
  <si>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</si>
  <si>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</si>
  <si>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</si>
  <si>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</si>
  <si>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</si>
  <si>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</si>
  <si>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</si>
  <si>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</si>
  <si>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</si>
  <si>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</si>
  <si>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</si>
  <si>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</si>
  <si>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</si>
  <si>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</si>
  <si>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</si>
  <si>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</si>
  <si>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</si>
  <si>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</si>
  <si>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</si>
  <si>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</si>
  <si>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</si>
  <si>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</si>
  <si>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</si>
  <si>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</si>
  <si>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</si>
  <si>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</si>
  <si>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</si>
  <si>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</si>
  <si>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</si>
  <si>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</si>
  <si>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</si>
  <si>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</si>
  <si>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</si>
  <si>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</si>
  <si>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</si>
  <si>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</si>
  <si>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</si>
  <si>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</si>
  <si>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</si>
  <si>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</si>
  <si>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</si>
  <si>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</si>
  <si>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</si>
  <si>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</si>
  <si>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</si>
  <si>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</si>
  <si>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</si>
  <si>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</si>
  <si>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</si>
  <si>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</si>
  <si>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</si>
  <si>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</si>
  <si>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</si>
  <si>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</si>
  <si>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</si>
  <si>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</si>
  <si>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</si>
  <si>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</si>
  <si>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</si>
  <si>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</si>
  <si>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</si>
  <si>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</si>
  <si>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</si>
  <si>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</si>
  <si>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</si>
  <si>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</si>
  <si>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</si>
  <si>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</si>
  <si>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</si>
  <si>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</si>
  <si>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</si>
  <si>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</si>
  <si>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</si>
  <si>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</si>
  <si>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</si>
  <si>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</si>
  <si>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</si>
  <si>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</si>
  <si>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</si>
  <si>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</si>
  <si>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</si>
  <si>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</si>
  <si>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</si>
  <si>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</si>
  <si>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</si>
  <si>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</si>
  <si>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</si>
  <si>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</si>
  <si>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</si>
  <si>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</si>
  <si>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</si>
  <si>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</si>
  <si>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</si>
  <si>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</si>
  <si>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</si>
  <si>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</si>
  <si>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</si>
  <si>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</si>
  <si>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</si>
  <si>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</si>
  <si>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</si>
  <si>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</si>
  <si>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</si>
  <si>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</si>
  <si>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</si>
  <si>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</si>
  <si>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</si>
  <si>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</si>
  <si>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</si>
  <si>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</si>
  <si>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</si>
  <si>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</si>
  <si>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</si>
  <si>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</si>
  <si>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</si>
  <si>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</si>
  <si>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</si>
  <si>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</si>
  <si>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</si>
  <si>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</si>
  <si>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</si>
  <si>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</si>
  <si>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</si>
  <si>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</si>
  <si>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</si>
  <si>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</si>
  <si>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</si>
  <si>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</si>
  <si>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</si>
  <si>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</si>
  <si>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</si>
  <si>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</si>
  <si>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</si>
  <si>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</si>
  <si>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</si>
  <si>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</si>
  <si>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</si>
  <si>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</si>
  <si>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</si>
  <si>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</si>
  <si>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</si>
  <si>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</si>
  <si>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</si>
  <si>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</si>
  <si>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</si>
  <si>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</si>
  <si>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</si>
  <si>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</si>
  <si>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</si>
  <si>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</si>
  <si>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</si>
  <si>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</si>
  <si>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</si>
  <si>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</si>
  <si>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</si>
  <si>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</si>
  <si>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</si>
  <si>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</si>
  <si>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</si>
  <si>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</si>
  <si>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</si>
  <si>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</si>
  <si>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</si>
  <si>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</si>
  <si>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</si>
  <si>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</si>
  <si>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</si>
  <si>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</si>
  <si>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</si>
  <si>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</si>
  <si>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</si>
  <si>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</si>
  <si>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</si>
  <si>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</si>
  <si>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</si>
  <si>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</si>
  <si>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</si>
  <si>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</si>
  <si>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</si>
  <si>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</si>
  <si>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</si>
  <si>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</si>
  <si>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</si>
  <si>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</si>
  <si>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</si>
  <si>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</si>
  <si>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</si>
  <si>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</si>
  <si>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</si>
  <si>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</si>
  <si>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</si>
  <si>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</si>
  <si>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</si>
  <si>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</si>
  <si>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</si>
  <si>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</si>
  <si>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</si>
  <si>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</si>
  <si>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</si>
  <si>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</si>
  <si>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</si>
  <si>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</si>
  <si>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</si>
  <si>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</si>
  <si>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</si>
  <si>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</si>
  <si>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</si>
  <si>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</si>
  <si>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</si>
  <si>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</si>
  <si>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</si>
  <si>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</si>
  <si>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</si>
  <si>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</si>
  <si>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</si>
  <si>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</si>
  <si>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</si>
  <si>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</si>
  <si>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</si>
  <si>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</si>
  <si>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</si>
  <si>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</si>
  <si>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</si>
  <si>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</si>
  <si>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</si>
  <si>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</si>
  <si>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</si>
  <si>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</si>
  <si>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</si>
  <si>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</si>
  <si>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</si>
  <si>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</si>
  <si>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</si>
  <si>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</si>
  <si>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</si>
  <si>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</si>
  <si>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</si>
  <si>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</si>
  <si>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</si>
  <si>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</si>
  <si>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</si>
  <si>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</si>
  <si>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</si>
  <si>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</si>
  <si>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</si>
  <si>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</si>
  <si>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</si>
  <si>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</si>
  <si>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</si>
  <si>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</si>
  <si>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</si>
  <si>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</si>
  <si>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</si>
  <si>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</si>
  <si>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</si>
  <si>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</si>
  <si>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</si>
  <si>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</si>
  <si>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</si>
  <si>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</si>
  <si>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</si>
  <si>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</si>
  <si>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</si>
  <si>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</si>
  <si>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</si>
  <si>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</si>
  <si>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</si>
  <si>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</si>
  <si>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</si>
  <si>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</si>
  <si>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</si>
  <si>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</si>
  <si>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</si>
  <si>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</si>
  <si>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</si>
  <si>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</si>
  <si>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</si>
  <si>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</si>
  <si>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</si>
  <si>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</si>
  <si>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</si>
  <si>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</si>
  <si>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</si>
  <si>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</si>
  <si>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</si>
  <si>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</si>
  <si>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</si>
  <si>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</si>
  <si>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</si>
  <si>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</si>
  <si>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</si>
  <si>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</si>
  <si>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</si>
  <si>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</si>
  <si>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</si>
  <si>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</si>
  <si>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</si>
  <si>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</si>
  <si>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</si>
  <si>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</si>
  <si>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</si>
  <si>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</si>
  <si>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</si>
  <si>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</si>
  <si>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</si>
  <si>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</si>
  <si>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</si>
  <si>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</si>
  <si>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</si>
  <si>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</si>
  <si>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</si>
  <si>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</si>
  <si>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</si>
  <si>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</si>
  <si>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</si>
  <si>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</si>
  <si>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</si>
  <si>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</si>
  <si>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</si>
  <si>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</si>
  <si>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</si>
  <si>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</si>
  <si>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</si>
  <si>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</si>
  <si>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</si>
  <si>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</si>
  <si>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</si>
  <si>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</si>
  <si>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</si>
  <si>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</si>
  <si>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</si>
  <si>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</si>
  <si>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</si>
  <si>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</si>
  <si>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</si>
  <si>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</si>
  <si>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</si>
  <si>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</si>
  <si>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</si>
  <si>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</si>
  <si>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</si>
  <si>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</si>
  <si>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</si>
  <si>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</si>
  <si>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</si>
  <si>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</si>
  <si>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</si>
  <si>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</si>
  <si>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</si>
  <si>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</si>
  <si>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</si>
  <si>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</si>
  <si>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</si>
  <si>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</si>
  <si>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</si>
  <si>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</si>
  <si>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</si>
  <si>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</si>
  <si>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</si>
  <si>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</si>
  <si>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</si>
  <si>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</si>
  <si>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</si>
  <si>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</si>
  <si>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</si>
  <si>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</si>
  <si>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</si>
  <si>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</si>
  <si>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</si>
  <si>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</si>
  <si>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</si>
  <si>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</si>
  <si>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</si>
  <si>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</si>
  <si>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</si>
  <si>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</si>
  <si>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</si>
  <si>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</si>
  <si>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</si>
  <si>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</si>
  <si>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</si>
  <si>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</si>
  <si>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</si>
  <si>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</si>
  <si>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</si>
  <si>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</si>
  <si>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</si>
  <si>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</si>
  <si>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</si>
  <si>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</si>
  <si>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</si>
  <si>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</si>
  <si>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</si>
  <si>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</si>
  <si>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</si>
  <si>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</si>
  <si>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</si>
  <si>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</si>
  <si>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</si>
  <si>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</si>
  <si>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</si>
  <si>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</si>
  <si>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</si>
  <si>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</si>
  <si>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</si>
  <si>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</si>
  <si>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</si>
  <si>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</si>
  <si>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</si>
  <si>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</si>
  <si>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</si>
  <si>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</si>
  <si>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</si>
  <si>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</si>
  <si>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</si>
  <si>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</si>
  <si>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</si>
  <si>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</si>
  <si>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</si>
  <si>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</si>
  <si>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</si>
  <si>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</si>
  <si>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</si>
  <si>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</si>
  <si>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</si>
  <si>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</si>
  <si>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</si>
  <si>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</si>
  <si>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</si>
  <si>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</si>
  <si>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</si>
  <si>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</si>
  <si>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</si>
  <si>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</si>
  <si>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</si>
  <si>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</si>
  <si>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</si>
  <si>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</si>
  <si>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</si>
  <si>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</si>
  <si>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</si>
  <si>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</si>
  <si>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</si>
  <si>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</si>
  <si>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</si>
  <si>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</si>
  <si>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</si>
  <si>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</si>
  <si>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</si>
  <si>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</si>
  <si>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</si>
  <si>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</si>
  <si>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</si>
  <si>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</si>
  <si>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</si>
  <si>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</si>
  <si>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</si>
  <si>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</si>
  <si>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</si>
  <si>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</si>
  <si>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</si>
  <si>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</si>
  <si>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</si>
  <si>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</si>
  <si>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</si>
  <si>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</si>
  <si>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</si>
  <si>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</si>
  <si>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</si>
  <si>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</si>
  <si>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</si>
  <si>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</si>
  <si>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</si>
  <si>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</si>
  <si>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</si>
  <si>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</si>
  <si>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</si>
  <si>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</si>
  <si>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</si>
  <si>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</si>
  <si>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</si>
  <si>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</si>
  <si>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</si>
  <si>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</si>
  <si>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</si>
  <si>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</si>
  <si>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</si>
  <si>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</si>
  <si>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</si>
  <si>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</si>
  <si>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</si>
  <si>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</si>
  <si>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</si>
  <si>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</si>
  <si>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</si>
  <si>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</si>
  <si>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</si>
  <si>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</si>
  <si>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</si>
  <si>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</si>
  <si>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</si>
  <si>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</si>
  <si>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</si>
  <si>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</si>
  <si>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</si>
  <si>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</si>
  <si>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</si>
  <si>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</si>
  <si>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</si>
  <si>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</si>
  <si>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</si>
  <si>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</si>
  <si>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</si>
  <si>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</si>
  <si>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</si>
  <si>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</si>
  <si>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</si>
  <si>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</si>
  <si>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</si>
  <si>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</si>
  <si>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</si>
  <si>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</si>
  <si>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</si>
  <si>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</si>
  <si>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</si>
  <si>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</si>
  <si>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</si>
  <si>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</si>
  <si>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</si>
  <si>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</si>
  <si>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</si>
  <si>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</si>
  <si>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</si>
  <si>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</si>
  <si>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</si>
  <si>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</si>
  <si>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</si>
  <si>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</si>
  <si>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</si>
  <si>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</si>
  <si>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</si>
  <si>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</si>
  <si>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</si>
  <si>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</si>
  <si>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</si>
  <si>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</si>
  <si>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</si>
  <si>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</si>
  <si>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</si>
  <si>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</si>
  <si>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</si>
  <si>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</si>
  <si>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</si>
  <si>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</si>
  <si>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</si>
  <si>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</si>
  <si>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</si>
  <si>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</si>
  <si>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</si>
  <si>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</si>
  <si>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</si>
  <si>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</si>
  <si>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</si>
  <si>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</si>
  <si>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</si>
  <si>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</si>
  <si>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</si>
  <si>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</si>
  <si>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</si>
  <si>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</si>
  <si>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</si>
  <si>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</si>
  <si>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</si>
  <si>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</si>
  <si>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</si>
  <si>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</si>
  <si>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</si>
  <si>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</si>
  <si>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</si>
  <si>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</si>
  <si>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</si>
  <si>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</si>
  <si>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</si>
  <si>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</si>
  <si>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</si>
  <si>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</si>
  <si>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</si>
  <si>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</si>
  <si>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</si>
  <si>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</si>
  <si>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</si>
  <si>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</si>
  <si>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</si>
  <si>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</si>
  <si>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</si>
  <si>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</si>
  <si>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</si>
  <si>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</si>
  <si>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</si>
  <si>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</si>
  <si>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</si>
  <si>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</si>
  <si>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</si>
  <si>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</si>
  <si>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</si>
  <si>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</si>
  <si>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</si>
  <si>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</si>
  <si>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</si>
  <si>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</si>
  <si>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</si>
  <si>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</si>
  <si>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</si>
  <si>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</si>
  <si>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</si>
  <si>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</si>
  <si>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</si>
  <si>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</si>
  <si>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</si>
  <si>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</si>
  <si>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</si>
  <si>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</si>
  <si>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</si>
  <si>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</si>
  <si>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</si>
  <si>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</si>
  <si>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</si>
  <si>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</si>
  <si>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</si>
  <si>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</si>
  <si>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</si>
  <si>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</si>
  <si>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</si>
  <si>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</si>
  <si>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</si>
  <si>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</si>
  <si>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</si>
  <si>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</si>
  <si>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</si>
  <si>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</si>
  <si>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</si>
  <si>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</si>
  <si>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</si>
  <si>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</si>
  <si>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</si>
  <si>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</si>
  <si>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</si>
  <si>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</si>
  <si>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</si>
  <si>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</si>
  <si>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</si>
  <si>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</si>
  <si>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</si>
  <si>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</si>
  <si>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</si>
  <si>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</si>
  <si>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</si>
  <si>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</si>
  <si>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</si>
  <si>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</si>
  <si>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</si>
  <si>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</si>
  <si>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</si>
  <si>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</si>
  <si>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</si>
  <si>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</si>
  <si>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</si>
  <si>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</si>
  <si>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</si>
  <si>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</si>
  <si>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</si>
  <si>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</si>
  <si>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</si>
  <si>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</si>
  <si>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</si>
  <si>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</si>
  <si>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</si>
  <si>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</si>
  <si>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</si>
  <si>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</si>
  <si>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</si>
  <si>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</si>
  <si>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</si>
  <si>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</si>
  <si>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</si>
  <si>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</si>
  <si>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</si>
  <si>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</si>
  <si>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</si>
  <si>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</si>
  <si>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</si>
  <si>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</si>
  <si>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</si>
  <si>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</si>
  <si>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</si>
  <si>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</si>
  <si>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</si>
  <si>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</si>
  <si>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</si>
  <si>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</si>
  <si>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</si>
  <si>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</si>
  <si>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</si>
  <si>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</si>
  <si>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</si>
  <si>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</si>
  <si>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</si>
  <si>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</si>
  <si>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</si>
  <si>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</si>
  <si>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</si>
  <si>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</si>
  <si>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</si>
  <si>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</si>
  <si>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</si>
  <si>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</si>
  <si>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</si>
  <si>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</si>
  <si>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</si>
  <si>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</si>
  <si>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</si>
  <si>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</si>
  <si>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</si>
  <si>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</si>
  <si>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</si>
  <si>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</si>
  <si>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</si>
  <si>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</si>
  <si>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</si>
  <si>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</si>
  <si>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</si>
  <si>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</si>
  <si>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</si>
  <si>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</si>
  <si>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</si>
  <si>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</si>
  <si>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</si>
  <si>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</si>
  <si>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</si>
  <si>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</si>
  <si>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</si>
  <si>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</si>
  <si>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</si>
  <si>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</si>
  <si>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</si>
  <si>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</si>
  <si>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</si>
  <si>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</si>
  <si>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</si>
  <si>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</si>
  <si>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</si>
  <si>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</si>
  <si>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</si>
  <si>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</si>
  <si>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</si>
  <si>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</si>
  <si>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</si>
  <si>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</si>
  <si>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</si>
  <si>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</si>
  <si>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</si>
  <si>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</si>
  <si>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</si>
  <si>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</si>
  <si>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</si>
  <si>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</si>
  <si>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</si>
  <si>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</si>
  <si>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</si>
  <si>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</si>
  <si>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</si>
  <si>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</si>
  <si>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</si>
  <si>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</si>
  <si>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</si>
  <si>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</si>
  <si>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</si>
  <si>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</si>
  <si>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</si>
  <si>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</si>
  <si>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</si>
  <si>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</si>
  <si>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</si>
  <si>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</si>
  <si>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</si>
  <si>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</si>
  <si>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</si>
  <si>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</si>
  <si>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</si>
  <si>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</si>
  <si>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</si>
  <si>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</si>
  <si>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</si>
  <si>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</si>
  <si>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</si>
  <si>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</si>
  <si>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</si>
  <si>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</si>
  <si>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</si>
  <si>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</si>
  <si>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</si>
  <si>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</si>
  <si>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</si>
  <si>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</si>
  <si>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</si>
  <si>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</si>
  <si>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</si>
  <si>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</si>
  <si>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</si>
  <si>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</si>
  <si>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</si>
  <si>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</si>
  <si>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</si>
  <si>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</si>
  <si>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</si>
  <si>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</si>
  <si>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</si>
  <si>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</si>
  <si>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</si>
  <si>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</si>
  <si>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</si>
  <si>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</si>
  <si>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</si>
  <si>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</si>
  <si>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</si>
  <si>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</si>
  <si>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</si>
  <si>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</si>
  <si>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</si>
  <si>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</si>
  <si>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</si>
  <si>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</si>
  <si>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</si>
  <si>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</si>
  <si>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</si>
  <si>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</si>
  <si>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</si>
  <si>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</si>
  <si>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</si>
  <si>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</si>
  <si>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</si>
  <si>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</si>
  <si>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</si>
  <si>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</si>
  <si>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</si>
  <si>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</si>
  <si>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</si>
  <si>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</si>
  <si>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</si>
  <si>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</si>
  <si>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</si>
  <si>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</si>
  <si>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</si>
  <si>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</si>
  <si>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</si>
  <si>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</si>
  <si>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</si>
  <si>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</si>
  <si>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</si>
  <si>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</si>
  <si>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</si>
  <si>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</si>
  <si>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</si>
  <si>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</si>
  <si>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</si>
  <si>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</si>
  <si>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</si>
  <si>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</si>
  <si>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</si>
  <si>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</si>
  <si>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</si>
  <si>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</si>
  <si>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</si>
  <si>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</si>
  <si>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</si>
  <si>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</si>
  <si>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</si>
  <si>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</si>
  <si>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</si>
  <si>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</si>
  <si>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</si>
  <si>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</si>
  <si>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</si>
  <si>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</si>
  <si>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</si>
  <si>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</si>
  <si>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</si>
  <si>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</si>
  <si>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</si>
  <si>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</si>
  <si>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</si>
  <si>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</si>
  <si>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</si>
  <si>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</si>
  <si>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</si>
  <si>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</si>
  <si>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</si>
  <si>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</si>
  <si>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</si>
  <si>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</si>
  <si>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</si>
  <si>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</si>
  <si>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</si>
  <si>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</si>
  <si>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</si>
  <si>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</si>
  <si>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</si>
  <si>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</si>
  <si>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</si>
  <si>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</si>
  <si>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</si>
  <si>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</si>
  <si>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</si>
  <si>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</si>
  <si>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</si>
  <si>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</si>
  <si>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</si>
  <si>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</si>
  <si>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</si>
  <si>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</si>
  <si>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</si>
  <si>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</si>
  <si>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</si>
  <si>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</si>
  <si>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</si>
  <si>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</si>
  <si>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</si>
  <si>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</si>
  <si>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</si>
  <si>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</si>
  <si>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</si>
  <si>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</si>
  <si>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</si>
  <si>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</si>
  <si>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</si>
  <si>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</si>
  <si>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</si>
  <si>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</si>
  <si>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</si>
  <si>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</si>
  <si>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</si>
  <si>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</si>
  <si>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</si>
  <si>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</si>
  <si>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</si>
  <si>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</si>
  <si>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</si>
  <si>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</si>
  <si>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</si>
  <si>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</si>
  <si>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</si>
  <si>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</si>
  <si>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</si>
  <si>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</si>
  <si>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</si>
  <si>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</si>
  <si>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</si>
  <si>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</si>
  <si>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</si>
  <si>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</si>
  <si>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</si>
  <si>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</si>
  <si>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</si>
  <si>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</si>
  <si>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</si>
  <si>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</si>
  <si>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</si>
  <si>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</si>
  <si>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</si>
  <si>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</si>
  <si>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</si>
  <si>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</si>
  <si>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</si>
  <si>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</si>
  <si>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</si>
  <si>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</si>
  <si>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</si>
  <si>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</si>
  <si>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</si>
  <si>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</si>
  <si>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</si>
  <si>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</si>
  <si>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</si>
  <si>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</si>
  <si>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</si>
  <si>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</si>
  <si>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</si>
  <si>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</si>
  <si>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</si>
  <si>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</si>
  <si>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</si>
  <si>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</si>
  <si>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</si>
  <si>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</si>
  <si>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</si>
  <si>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</si>
  <si>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</si>
  <si>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</si>
  <si>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</si>
  <si>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</si>
  <si>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</si>
  <si>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</si>
  <si>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</si>
  <si>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</si>
  <si>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</si>
  <si>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</si>
  <si>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</si>
  <si>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</si>
  <si>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</si>
  <si>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</si>
  <si>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</si>
  <si>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</si>
  <si>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</si>
  <si>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</si>
  <si>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</si>
  <si>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</si>
  <si>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</si>
  <si>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</si>
  <si>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</si>
  <si>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</si>
  <si>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</si>
  <si>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</si>
  <si>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</si>
  <si>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</si>
  <si>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</si>
  <si>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</si>
  <si>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</si>
  <si>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</si>
  <si>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</si>
  <si>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</si>
  <si>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</si>
  <si>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</si>
  <si>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</si>
  <si>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</si>
  <si>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</si>
  <si>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</si>
  <si>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</si>
  <si>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</si>
  <si>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</si>
  <si>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</si>
  <si>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</si>
  <si>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</si>
  <si>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</si>
  <si>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</si>
  <si>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</si>
  <si>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</si>
  <si>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</si>
  <si>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</si>
  <si>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</si>
  <si>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</si>
  <si>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</si>
  <si>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</si>
  <si>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</si>
  <si>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</si>
  <si>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</si>
  <si>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</si>
  <si>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</si>
  <si>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</si>
  <si>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</si>
  <si>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</si>
  <si>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</si>
  <si>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</si>
  <si>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</si>
  <si>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</si>
  <si>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</si>
  <si>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</si>
  <si>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</si>
  <si>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</si>
  <si>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</si>
  <si>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</si>
  <si>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</si>
  <si>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</si>
  <si>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</si>
  <si>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</si>
  <si>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</si>
  <si>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</si>
  <si>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</si>
  <si>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</si>
  <si>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</si>
  <si>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</si>
  <si>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</si>
  <si>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</si>
  <si>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</si>
  <si>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</si>
  <si>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</si>
  <si>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</si>
  <si>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</si>
  <si>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</si>
  <si>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</si>
  <si>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</si>
  <si>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</si>
  <si>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</si>
  <si>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</si>
  <si>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</si>
  <si>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</si>
  <si>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</si>
  <si>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</si>
  <si>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</si>
  <si>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</si>
  <si>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</si>
  <si>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</si>
  <si>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</si>
  <si>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</si>
  <si>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</si>
  <si>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</si>
  <si>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</si>
  <si>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</si>
  <si>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</si>
  <si>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</si>
  <si>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</si>
  <si>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</si>
  <si>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</si>
  <si>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</si>
  <si>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</si>
  <si>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</si>
  <si>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</si>
  <si>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</si>
  <si>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</si>
  <si>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</si>
  <si>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</si>
  <si>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</si>
  <si>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</si>
  <si>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</si>
  <si>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</si>
  <si>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</si>
  <si>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</si>
  <si>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</si>
  <si>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</si>
  <si>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</si>
  <si>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</si>
  <si>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</si>
  <si>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</si>
  <si>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</si>
  <si>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</si>
  <si>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</si>
  <si>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</si>
  <si>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</si>
  <si>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</si>
  <si>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</si>
  <si>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</si>
  <si>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</si>
  <si>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</si>
  <si>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</si>
  <si>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</si>
  <si>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</si>
  <si>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</si>
  <si>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</si>
  <si>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</si>
  <si>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</si>
  <si>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</si>
  <si>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</si>
  <si>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</si>
  <si>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</si>
  <si>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</si>
  <si>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</si>
  <si>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</si>
  <si>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</si>
  <si>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</si>
  <si>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</si>
  <si>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</si>
  <si>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</si>
  <si>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</si>
  <si>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</si>
  <si>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</si>
  <si>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</si>
  <si>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</si>
  <si>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</si>
  <si>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</si>
  <si>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</si>
  <si>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</si>
  <si>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</si>
  <si>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</si>
  <si>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</si>
  <si>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</si>
  <si>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</si>
  <si>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</si>
  <si>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</si>
  <si>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</si>
  <si>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</si>
  <si>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</si>
  <si>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</si>
  <si>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</si>
  <si>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</si>
  <si>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</si>
  <si>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</si>
  <si>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</si>
  <si>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</si>
  <si>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</si>
  <si>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</si>
  <si>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</si>
  <si>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</si>
  <si>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</si>
  <si>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</si>
  <si>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</si>
  <si>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</si>
  <si>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</si>
  <si>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</si>
  <si>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</si>
  <si>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</si>
  <si>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</si>
  <si>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</si>
  <si>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</si>
  <si>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</si>
  <si>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</si>
  <si>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</si>
  <si>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</si>
  <si>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</si>
  <si>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</si>
  <si>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</si>
  <si>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</si>
  <si>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</si>
  <si>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</si>
  <si>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</si>
  <si>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</si>
  <si>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</si>
  <si>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</si>
  <si>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</si>
  <si>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</si>
  <si>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</si>
  <si>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</si>
  <si>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</si>
  <si>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</si>
  <si>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</si>
  <si>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</si>
  <si>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</si>
  <si>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</si>
  <si>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</si>
  <si>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</si>
  <si>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</si>
  <si>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</si>
  <si>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</si>
  <si>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</si>
  <si>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</si>
  <si>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</si>
  <si>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</si>
  <si>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</si>
  <si>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</si>
  <si>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</si>
  <si>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</si>
  <si>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</si>
  <si>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</si>
  <si>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</si>
  <si>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</si>
  <si>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</si>
  <si>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</si>
  <si>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</si>
  <si>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</si>
  <si>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</si>
  <si>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</si>
  <si>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</si>
  <si>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</si>
  <si>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</si>
  <si>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</si>
  <si>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</si>
  <si>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</si>
  <si>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</si>
  <si>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</si>
  <si>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</si>
  <si>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</si>
  <si>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</si>
  <si>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</si>
  <si>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</si>
  <si>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</si>
  <si>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</si>
  <si>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</si>
  <si>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</si>
  <si>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</si>
  <si>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</si>
  <si>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</si>
  <si>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</si>
  <si>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</si>
  <si>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</si>
  <si>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</si>
  <si>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</si>
  <si>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</si>
  <si>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</si>
  <si>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</si>
  <si>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</si>
  <si>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</si>
  <si>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</si>
  <si>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</si>
  <si>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</si>
  <si>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</si>
  <si>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</si>
  <si>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</si>
  <si>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</si>
  <si>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</si>
  <si>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</si>
  <si>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</si>
  <si>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</si>
  <si>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</si>
  <si>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</si>
  <si>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</si>
  <si>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</si>
  <si>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</si>
  <si>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</si>
  <si>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</si>
  <si>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</si>
  <si>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</si>
  <si>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</si>
  <si>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</si>
  <si>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</si>
  <si>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</si>
  <si>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</si>
  <si>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</si>
  <si>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</si>
  <si>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</si>
  <si>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</si>
  <si>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</si>
  <si>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</si>
  <si>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</si>
  <si>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</si>
  <si>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</si>
  <si>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</si>
  <si>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</si>
  <si>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</si>
  <si>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</si>
  <si>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</si>
  <si>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</si>
  <si>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</si>
  <si>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</si>
  <si>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</si>
  <si>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</si>
  <si>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</si>
  <si>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</si>
  <si>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</si>
  <si>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</si>
  <si>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</si>
  <si>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</si>
  <si>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</si>
  <si>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</si>
  <si>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</si>
  <si>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</si>
  <si>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</si>
  <si>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</si>
  <si>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</si>
  <si>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</si>
  <si>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</si>
  <si>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</si>
  <si>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</si>
  <si>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</si>
  <si>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</si>
  <si>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</si>
  <si>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</si>
  <si>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</si>
  <si>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</si>
  <si>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</si>
  <si>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</si>
  <si>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</si>
  <si>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</si>
  <si>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</si>
  <si>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</si>
  <si>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</si>
  <si>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</si>
  <si>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</si>
  <si>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</si>
  <si>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</si>
  <si>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</si>
  <si>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</si>
  <si>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</si>
  <si>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</si>
  <si>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</si>
  <si>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</si>
  <si>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</si>
  <si>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</si>
  <si>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</si>
  <si>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</si>
  <si>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</si>
  <si>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</si>
  <si>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</si>
  <si>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</si>
  <si>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</si>
  <si>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</si>
  <si>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</si>
  <si>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</si>
  <si>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</si>
  <si>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</si>
  <si>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</si>
  <si>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</si>
  <si>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</si>
  <si>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</si>
  <si>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</si>
  <si>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</si>
  <si>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</si>
  <si>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</si>
  <si>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</si>
  <si>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</si>
  <si>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</si>
  <si>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</si>
  <si>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</si>
  <si>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</si>
  <si>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</si>
  <si>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</si>
  <si>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</si>
  <si>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</si>
  <si>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</si>
  <si>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</si>
  <si>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</si>
  <si>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</si>
  <si>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</si>
  <si>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</si>
  <si>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</si>
  <si>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</si>
  <si>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</si>
  <si>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</si>
  <si>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</si>
  <si>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</si>
  <si>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</si>
  <si>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</si>
  <si>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</si>
  <si>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</si>
  <si>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</si>
  <si>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</si>
  <si>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</si>
  <si>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</si>
  <si>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</si>
  <si>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</si>
  <si>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</si>
  <si>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</si>
  <si>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</si>
  <si>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</si>
  <si>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</si>
  <si>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</si>
  <si>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</si>
  <si>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</si>
  <si>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</si>
  <si>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</si>
  <si>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</si>
  <si>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</si>
  <si>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</si>
  <si>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</si>
  <si>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</si>
  <si>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</si>
  <si>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</si>
  <si>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</si>
  <si>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</si>
  <si>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</si>
  <si>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</si>
  <si>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</si>
  <si>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</si>
  <si>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</si>
  <si>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</si>
  <si>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</si>
  <si>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</si>
  <si>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</si>
  <si>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</si>
  <si>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</si>
  <si>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</si>
  <si>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</si>
  <si>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</si>
  <si>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</si>
  <si>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</si>
  <si>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</si>
  <si>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</si>
  <si>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</si>
  <si>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</si>
  <si>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</si>
  <si>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</si>
  <si>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</si>
  <si>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</si>
  <si>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</si>
  <si>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</si>
  <si>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</si>
  <si>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</si>
  <si>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</si>
  <si>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</si>
  <si>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</si>
  <si>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</si>
  <si>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</si>
  <si>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</si>
  <si>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</si>
  <si>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</si>
  <si>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</si>
  <si>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</si>
  <si>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</si>
  <si>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</si>
  <si>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</si>
  <si>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</si>
  <si>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</si>
  <si>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</si>
  <si>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</si>
  <si>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</si>
  <si>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</si>
  <si>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</si>
  <si>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</si>
  <si>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</si>
  <si>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</si>
  <si>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</si>
  <si>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</si>
  <si>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</si>
  <si>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</si>
  <si>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</si>
  <si>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</si>
  <si>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</si>
  <si>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</si>
  <si>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</si>
  <si>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</si>
  <si>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</si>
  <si>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</si>
  <si>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</si>
  <si>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</si>
  <si>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</si>
  <si>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</si>
  <si>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</si>
  <si>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</si>
  <si>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</si>
  <si>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</si>
  <si>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</si>
  <si>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</si>
  <si>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</si>
  <si>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</si>
  <si>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</si>
  <si>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</si>
  <si>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</si>
  <si>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</si>
  <si>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</si>
  <si>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</si>
  <si>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</si>
  <si>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</si>
  <si>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</si>
  <si>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</si>
  <si>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</si>
  <si>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</si>
  <si>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</si>
  <si>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</si>
  <si>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</si>
  <si>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</si>
  <si>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</si>
  <si>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</si>
  <si>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</si>
  <si>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</si>
  <si>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</si>
  <si>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</si>
  <si>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</si>
  <si>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</si>
  <si>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</si>
  <si>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</si>
  <si>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</si>
  <si>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</si>
  <si>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</si>
  <si>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</si>
  <si>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</si>
  <si>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</si>
  <si>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</si>
  <si>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</si>
  <si>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</si>
  <si>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</si>
  <si>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</si>
  <si>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</si>
  <si>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</si>
  <si>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</si>
  <si>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</si>
  <si>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</si>
  <si>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</si>
  <si>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</si>
  <si>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</si>
  <si>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</si>
  <si>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</si>
  <si>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</si>
  <si>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</si>
  <si>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</si>
  <si>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</si>
  <si>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</si>
  <si>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</si>
  <si>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</si>
  <si>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</si>
  <si>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</si>
  <si>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</si>
  <si>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</si>
  <si>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</si>
  <si>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</si>
  <si>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</si>
  <si>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</si>
  <si>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</si>
  <si>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</si>
  <si>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</si>
  <si>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</si>
  <si>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</si>
  <si>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</si>
  <si>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</si>
  <si>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</si>
  <si>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</si>
  <si>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</si>
  <si>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</si>
  <si>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</si>
  <si>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</si>
  <si>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</si>
  <si>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</si>
  <si>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</si>
  <si>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</si>
  <si>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</si>
  <si>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</si>
  <si>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</si>
  <si>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</si>
  <si>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</si>
  <si>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</si>
  <si>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</si>
  <si>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</si>
  <si>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</si>
  <si>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</si>
  <si>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</si>
  <si>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</si>
  <si>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</si>
  <si>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</si>
  <si>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</si>
  <si>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</si>
  <si>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</si>
  <si>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</si>
  <si>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</si>
  <si>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</si>
  <si>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</si>
  <si>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</si>
  <si>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</si>
  <si>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</si>
  <si>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</si>
  <si>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</si>
  <si>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</si>
  <si>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</si>
  <si>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</si>
  <si>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</si>
  <si>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</si>
  <si>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</si>
  <si>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</si>
  <si>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</si>
  <si>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</si>
  <si>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</si>
  <si>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</si>
  <si>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</si>
  <si>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</si>
  <si>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</si>
  <si>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</si>
  <si>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</si>
  <si>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</si>
  <si>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</si>
  <si>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</si>
  <si>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</si>
  <si>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</si>
  <si>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</si>
  <si>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</si>
  <si>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</si>
  <si>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</si>
  <si>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</si>
  <si>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</si>
  <si>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</si>
  <si>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</si>
  <si>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</si>
  <si>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</si>
  <si>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</si>
  <si>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</si>
  <si>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</si>
  <si>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</si>
  <si>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</si>
  <si>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</si>
  <si>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</si>
  <si>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</si>
  <si>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</si>
  <si>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</si>
  <si>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</si>
  <si>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</si>
  <si>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</si>
  <si>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</si>
  <si>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</si>
  <si>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</si>
  <si>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</si>
  <si>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</si>
  <si>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</si>
  <si>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</si>
  <si>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</si>
  <si>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</si>
  <si>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</si>
  <si>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</si>
  <si>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</si>
  <si>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</si>
  <si>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</si>
  <si>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</si>
  <si>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</si>
  <si>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</si>
  <si>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</si>
  <si>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</si>
  <si>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</si>
  <si>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</si>
  <si>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</si>
  <si>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</si>
  <si>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</si>
  <si>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</si>
  <si>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</si>
  <si>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</si>
  <si>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</si>
  <si>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</si>
  <si>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</si>
  <si>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</si>
  <si>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</si>
  <si>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</si>
  <si>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</si>
  <si>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</si>
  <si>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</si>
  <si>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</si>
  <si>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</si>
  <si>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</si>
  <si>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</si>
  <si>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</si>
  <si>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</si>
  <si>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</si>
  <si>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</si>
  <si>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</si>
  <si>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</si>
  <si>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</si>
  <si>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</si>
  <si>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</si>
  <si>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</si>
  <si>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</si>
  <si>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</si>
  <si>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</si>
  <si>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</si>
  <si>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</si>
  <si>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</si>
  <si>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</si>
  <si>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</si>
  <si>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</si>
  <si>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</si>
  <si>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</si>
  <si>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</si>
  <si>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</si>
  <si>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</si>
  <si>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</si>
  <si>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</si>
  <si>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</si>
  <si>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</si>
  <si>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</si>
  <si>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</si>
  <si>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</si>
  <si>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</si>
  <si>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</si>
  <si>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</si>
  <si>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</si>
  <si>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</si>
  <si>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</si>
  <si>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</si>
  <si>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</si>
  <si>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</si>
  <si>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</si>
  <si>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</si>
  <si>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</si>
  <si>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</si>
  <si>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</si>
  <si>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</si>
  <si>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</si>
  <si>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</si>
  <si>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</si>
  <si>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</si>
  <si>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</si>
  <si>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</si>
  <si>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</si>
  <si>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</si>
  <si>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</si>
  <si>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</si>
  <si>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</si>
  <si>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</si>
  <si>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</si>
  <si>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</si>
  <si>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</si>
  <si>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</si>
  <si>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</si>
  <si>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</si>
  <si>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</si>
  <si>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</si>
  <si>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</si>
  <si>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</si>
  <si>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</si>
  <si>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</si>
  <si>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</si>
  <si>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</si>
  <si>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</si>
  <si>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</si>
  <si>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</si>
  <si>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</si>
  <si>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</si>
  <si>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</si>
  <si>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</si>
  <si>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</si>
  <si>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</si>
  <si>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</si>
  <si>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</si>
  <si>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</si>
  <si>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</si>
  <si>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</si>
  <si>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</si>
  <si>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</si>
  <si>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</si>
  <si>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</si>
  <si>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</si>
  <si>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</si>
  <si>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</si>
  <si>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</si>
  <si>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</si>
  <si>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</si>
  <si>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</si>
  <si>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</si>
  <si>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</si>
  <si>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</si>
  <si>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</si>
  <si>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</si>
  <si>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</si>
  <si>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</si>
  <si>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</si>
  <si>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</si>
  <si>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</si>
  <si>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</si>
  <si>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</si>
  <si>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</si>
  <si>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</si>
  <si>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</si>
  <si>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</si>
  <si>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</si>
  <si>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</si>
  <si>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</si>
  <si>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</si>
  <si>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</si>
  <si>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</si>
  <si>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</si>
  <si>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</si>
  <si>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</si>
  <si>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</si>
  <si>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</si>
  <si>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</si>
  <si>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</si>
  <si>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</si>
  <si>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</si>
  <si>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</si>
  <si>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</si>
  <si>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</si>
  <si>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</si>
  <si>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</si>
  <si>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</si>
  <si>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</si>
  <si>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</si>
  <si>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</si>
  <si>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</si>
  <si>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</si>
  <si>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</si>
  <si>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</si>
  <si>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</si>
  <si>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</si>
  <si>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</si>
  <si>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</si>
  <si>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</si>
  <si>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</si>
  <si>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</si>
  <si>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</si>
  <si>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</si>
  <si>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</si>
  <si>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</si>
  <si>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</si>
  <si>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</si>
  <si>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</si>
  <si>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</si>
  <si>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</si>
  <si>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</si>
  <si>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</si>
  <si>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</si>
  <si>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</si>
  <si>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</si>
  <si>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</si>
  <si>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</si>
  <si>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</si>
  <si>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</si>
  <si>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</si>
  <si>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</si>
  <si>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</si>
  <si>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</si>
  <si>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</si>
  <si>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</si>
  <si>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</si>
  <si>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</si>
  <si>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</si>
  <si>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</si>
  <si>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</si>
  <si>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</si>
  <si>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</si>
  <si>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</si>
  <si>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</si>
  <si>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</si>
  <si>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</si>
  <si>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</si>
  <si>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</si>
  <si>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</si>
  <si>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</si>
  <si>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</si>
  <si>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</si>
  <si>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</si>
  <si>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</si>
  <si>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</si>
  <si>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</si>
  <si>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</si>
  <si>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</si>
  <si>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</si>
  <si>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</si>
  <si>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</si>
  <si>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</si>
  <si>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</si>
  <si>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</si>
  <si>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</si>
  <si>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</si>
  <si>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</si>
  <si>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</si>
  <si>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</si>
  <si>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</si>
  <si>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</si>
  <si>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</si>
  <si>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</si>
  <si>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</si>
  <si>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</si>
  <si>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</si>
  <si>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</si>
  <si>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</si>
  <si>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</si>
  <si>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</si>
  <si>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</si>
  <si>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</si>
  <si>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</si>
  <si>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</si>
  <si>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</si>
  <si>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</si>
  <si>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</si>
  <si>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</si>
  <si>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</si>
  <si>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</si>
  <si>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</si>
  <si>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</si>
  <si>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</si>
  <si>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</si>
  <si>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</si>
  <si>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</si>
  <si>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</si>
  <si>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</si>
  <si>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</si>
  <si>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</si>
  <si>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</si>
  <si>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</si>
  <si>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</si>
  <si>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</si>
  <si>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</si>
  <si>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</si>
  <si>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</si>
  <si>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</si>
  <si>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</si>
  <si>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</si>
  <si>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</si>
  <si>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</si>
  <si>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</si>
  <si>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</si>
  <si>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</si>
  <si>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</si>
  <si>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</si>
  <si>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</si>
  <si>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</si>
  <si>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</si>
  <si>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</si>
  <si>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</si>
  <si>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</si>
  <si>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</si>
  <si>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</si>
  <si>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</si>
  <si>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</si>
  <si>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</si>
  <si>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</si>
  <si>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</si>
  <si>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</si>
  <si>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</si>
  <si>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</si>
  <si>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</si>
  <si>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</si>
  <si>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</si>
  <si>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</si>
  <si>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</si>
  <si>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</si>
  <si>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</si>
  <si>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</si>
  <si>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</si>
  <si>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</si>
  <si>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</si>
  <si>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</si>
  <si>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</si>
  <si>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</si>
  <si>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</si>
  <si>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</si>
  <si>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</si>
  <si>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</si>
  <si>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</si>
  <si>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</si>
  <si>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</si>
  <si>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</si>
  <si>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</si>
  <si>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</si>
  <si>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</si>
  <si>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</si>
  <si>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</si>
  <si>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</si>
  <si>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</si>
  <si>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</si>
  <si>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</si>
  <si>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</si>
  <si>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</si>
  <si>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</si>
  <si>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</si>
  <si>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</si>
  <si>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</si>
  <si>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</si>
  <si>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</si>
  <si>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</si>
  <si>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</si>
  <si>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</si>
  <si>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</si>
  <si>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</si>
  <si>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</si>
  <si>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</si>
  <si>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</si>
  <si>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</si>
  <si>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</si>
  <si>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</si>
  <si>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</si>
  <si>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</si>
  <si>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</si>
  <si>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</si>
  <si>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</si>
  <si>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</si>
  <si>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</si>
  <si>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</si>
  <si>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</si>
  <si>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</si>
  <si>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</si>
  <si>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</si>
  <si>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</si>
  <si>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</si>
  <si>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</si>
  <si>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</si>
  <si>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</si>
  <si>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</si>
  <si>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</si>
  <si>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</si>
  <si>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</si>
  <si>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</si>
  <si>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</si>
  <si>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</si>
  <si>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</si>
  <si>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</si>
  <si>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</si>
  <si>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</si>
  <si>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</si>
  <si>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</si>
  <si>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</si>
  <si>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</si>
  <si>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</si>
  <si>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</si>
  <si>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</si>
  <si>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</si>
  <si>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</si>
  <si>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</si>
  <si>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</si>
  <si>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</si>
  <si>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</si>
  <si>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</si>
  <si>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</si>
  <si>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</si>
  <si>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</si>
  <si>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</si>
  <si>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</si>
  <si>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</si>
  <si>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</si>
  <si>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</si>
  <si>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</si>
  <si>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</si>
  <si>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</si>
  <si>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</si>
  <si>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</si>
  <si>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</si>
  <si>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</si>
  <si>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</si>
  <si>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</si>
  <si>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</si>
  <si>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</si>
  <si>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</si>
  <si>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</si>
  <si>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</si>
  <si>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</si>
  <si>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</si>
  <si>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</si>
  <si>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</si>
  <si>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</si>
  <si>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</si>
  <si>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</si>
  <si>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</si>
  <si>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</si>
  <si>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</si>
  <si>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</si>
  <si>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</si>
  <si>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</si>
  <si>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</si>
  <si>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</si>
  <si>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</si>
  <si>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</si>
  <si>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</si>
  <si>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</si>
  <si>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</si>
  <si>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</si>
  <si>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</si>
  <si>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</si>
  <si>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</si>
  <si>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</si>
  <si>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</si>
  <si>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</si>
  <si>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</si>
  <si>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</si>
  <si>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</si>
  <si>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</si>
  <si>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</si>
  <si>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</si>
  <si>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</si>
  <si>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</si>
  <si>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</si>
  <si>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</si>
  <si>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</si>
  <si>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</si>
  <si>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</si>
  <si>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</si>
  <si>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</si>
  <si>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</si>
  <si>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</si>
  <si>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</si>
  <si>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</si>
  <si>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</si>
  <si>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</si>
  <si>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</si>
  <si>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</si>
  <si>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</si>
  <si>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</si>
  <si>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</si>
  <si>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</si>
  <si>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</si>
  <si>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</si>
  <si>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</si>
  <si>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</si>
  <si>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</si>
  <si>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</si>
  <si>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</si>
  <si>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</si>
  <si>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</si>
  <si>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</si>
  <si>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</si>
  <si>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</si>
  <si>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</si>
  <si>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</si>
  <si>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</si>
  <si>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</si>
  <si>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</si>
  <si>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</si>
  <si>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</si>
  <si>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</si>
  <si>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</si>
  <si>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</si>
  <si>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</si>
  <si>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</si>
  <si>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</si>
  <si>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</si>
  <si>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</si>
  <si>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</si>
  <si>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</si>
  <si>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</si>
  <si>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</si>
  <si>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</si>
  <si>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</si>
  <si>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</si>
  <si>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</si>
  <si>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</si>
  <si>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</si>
  <si>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</si>
  <si>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</si>
  <si>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</si>
  <si>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</si>
  <si>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</si>
  <si>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</si>
  <si>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</si>
  <si>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</si>
  <si>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</si>
  <si>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</si>
  <si>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</si>
  <si>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</si>
  <si>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</si>
  <si>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</si>
  <si>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</si>
  <si>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</si>
  <si>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</si>
  <si>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</si>
  <si>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</si>
  <si>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</si>
  <si>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</si>
  <si>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</si>
  <si>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</si>
  <si>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</si>
  <si>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</si>
  <si>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</si>
  <si>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</si>
  <si>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</si>
  <si>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</si>
  <si>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</si>
  <si>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</si>
  <si>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</si>
  <si>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</si>
  <si>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</si>
  <si>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</si>
  <si>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</si>
  <si>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</si>
  <si>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</si>
  <si>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</si>
  <si>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</si>
  <si>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</si>
  <si>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</si>
  <si>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</si>
  <si>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</si>
  <si>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</si>
  <si>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</si>
  <si>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</si>
  <si>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</si>
  <si>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</si>
  <si>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</si>
  <si>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</si>
  <si>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</si>
  <si>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</si>
  <si>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</si>
  <si>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</si>
  <si>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</si>
  <si>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</si>
  <si>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</si>
  <si>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</si>
  <si>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</si>
  <si>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</si>
  <si>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</si>
  <si>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</si>
  <si>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</si>
  <si>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</si>
  <si>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</si>
  <si>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</si>
  <si>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</si>
  <si>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</si>
  <si>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</si>
  <si>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</si>
  <si>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</si>
  <si>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</si>
  <si>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</si>
  <si>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</si>
  <si>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</si>
  <si>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</si>
  <si>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</si>
  <si>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</si>
  <si>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</si>
  <si>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</si>
  <si>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</si>
  <si>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</si>
  <si>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</si>
  <si>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</si>
  <si>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</si>
  <si>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</si>
  <si>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</si>
  <si>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</si>
  <si>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</si>
  <si>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</si>
  <si>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</si>
  <si>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</si>
  <si>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</si>
  <si>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</si>
  <si>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</si>
  <si>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</si>
  <si>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</si>
  <si>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</si>
  <si>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</si>
  <si>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</si>
  <si>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</si>
  <si>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</si>
  <si>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</si>
  <si>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</si>
  <si>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</si>
  <si>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</si>
  <si>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</si>
  <si>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</si>
  <si>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</si>
  <si>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</si>
  <si>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</si>
  <si>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</si>
  <si>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</si>
  <si>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</si>
  <si>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</si>
  <si>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</si>
  <si>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</si>
  <si>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</si>
  <si>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</si>
  <si>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</si>
  <si>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</si>
  <si>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</si>
  <si>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</si>
  <si>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</si>
  <si>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</si>
  <si>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</si>
  <si>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</si>
  <si>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</si>
  <si>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</si>
  <si>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</si>
  <si>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</si>
  <si>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</si>
  <si>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</si>
  <si>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</si>
  <si>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</si>
  <si>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</si>
  <si>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</si>
  <si>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</si>
  <si>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</si>
  <si>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</si>
  <si>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</si>
  <si>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</si>
  <si>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</si>
  <si>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</si>
  <si>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</si>
  <si>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</si>
  <si>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</si>
  <si>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</si>
  <si>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</si>
  <si>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</si>
  <si>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</si>
  <si>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</si>
  <si>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</si>
  <si>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</si>
  <si>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</si>
  <si>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</si>
  <si>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</si>
  <si>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</si>
  <si>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</si>
  <si>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</si>
  <si>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</si>
  <si>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</si>
  <si>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</si>
  <si>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</si>
  <si>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</si>
  <si>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</si>
  <si>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</si>
  <si>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</si>
  <si>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</si>
  <si>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</si>
  <si>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</si>
  <si>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</si>
  <si>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</si>
  <si>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</si>
  <si>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</si>
  <si>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</si>
  <si>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</si>
  <si>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</si>
  <si>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</si>
  <si>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</si>
  <si>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</si>
  <si>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</si>
  <si>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</si>
  <si>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</si>
  <si>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</si>
  <si>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</si>
  <si>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</si>
  <si>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</si>
  <si>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</si>
  <si>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</si>
  <si>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</si>
  <si>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</si>
  <si>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</si>
  <si>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</si>
  <si>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</si>
  <si>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</si>
  <si>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</si>
  <si>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</si>
  <si>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</si>
  <si>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</si>
  <si>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</si>
  <si>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</si>
  <si>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</si>
  <si>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</si>
  <si>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</si>
  <si>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</si>
  <si>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</si>
  <si>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</si>
  <si>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</si>
  <si>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</si>
  <si>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</si>
  <si>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</si>
  <si>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</si>
  <si>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</si>
  <si>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</si>
  <si>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</si>
  <si>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</si>
  <si>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</si>
  <si>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</si>
  <si>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</si>
  <si>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</si>
  <si>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</si>
  <si>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</si>
  <si>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</si>
  <si>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</si>
  <si>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</si>
  <si>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</si>
  <si>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</si>
  <si>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</si>
  <si>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</si>
  <si>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</si>
  <si>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</si>
  <si>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</si>
  <si>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</si>
  <si>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</si>
  <si>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</si>
  <si>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</si>
  <si>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</si>
  <si>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</si>
  <si>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</si>
  <si>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</si>
  <si>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</si>
  <si>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</si>
  <si>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</si>
  <si>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</si>
  <si>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</si>
  <si>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</si>
  <si>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</si>
  <si>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</si>
  <si>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</si>
  <si>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</si>
  <si>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</si>
  <si>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</si>
  <si>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</si>
  <si>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</si>
  <si>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</si>
  <si>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</si>
  <si>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</si>
  <si>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</si>
  <si>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</si>
  <si>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</si>
  <si>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</si>
  <si>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</si>
  <si>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</si>
  <si>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</si>
  <si>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</si>
  <si>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</si>
  <si>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</si>
  <si>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</si>
  <si>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</si>
  <si>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</si>
  <si>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</si>
  <si>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</si>
  <si>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</si>
  <si>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</si>
  <si>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</si>
  <si>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</si>
  <si>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</si>
  <si>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</si>
  <si>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</si>
  <si>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</si>
  <si>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</si>
  <si>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</si>
  <si>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</si>
  <si>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</si>
  <si>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</si>
  <si>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</si>
  <si>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</si>
  <si>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</si>
  <si>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</si>
  <si>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</si>
  <si>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</si>
  <si>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</si>
  <si>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</si>
  <si>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</si>
  <si>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</si>
  <si>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</si>
  <si>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</si>
  <si>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</si>
  <si>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</si>
  <si>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</si>
  <si>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</si>
  <si>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</si>
  <si>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</si>
  <si>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</si>
  <si>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</si>
  <si>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</si>
  <si>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</si>
  <si>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</si>
  <si>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</si>
  <si>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</si>
  <si>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</si>
  <si>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</si>
  <si>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</si>
  <si>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</si>
  <si>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</si>
  <si>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</si>
  <si>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</si>
  <si>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</si>
  <si>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</si>
  <si>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</si>
  <si>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</si>
  <si>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</si>
  <si>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</si>
  <si>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</si>
  <si>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</si>
  <si>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</si>
  <si>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</si>
  <si>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</si>
  <si>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</si>
  <si>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</si>
  <si>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</si>
  <si>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</si>
  <si>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</si>
  <si>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</si>
  <si>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</si>
  <si>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</si>
  <si>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</si>
  <si>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</si>
  <si>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</si>
  <si>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</si>
  <si>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</si>
  <si>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</si>
  <si>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</si>
  <si>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</si>
  <si>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</si>
  <si>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</si>
  <si>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</si>
  <si>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</si>
  <si>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</si>
  <si>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</si>
  <si>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</si>
  <si>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</si>
  <si>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</si>
  <si>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</si>
  <si>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</si>
  <si>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</si>
  <si>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</si>
  <si>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</si>
  <si>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</si>
  <si>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</si>
  <si>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</si>
  <si>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</si>
  <si>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</si>
  <si>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</si>
  <si>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</si>
  <si>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</si>
  <si>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</si>
  <si>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</si>
  <si>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</si>
  <si>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</si>
  <si>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</si>
  <si>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</si>
  <si>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</si>
  <si>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</si>
  <si>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</si>
  <si>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</si>
  <si>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</si>
  <si>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</si>
  <si>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</si>
  <si>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</si>
  <si>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</si>
  <si>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</si>
  <si>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</si>
  <si>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</si>
  <si>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</si>
  <si>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</si>
  <si>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</si>
  <si>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</si>
  <si>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</si>
  <si>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</si>
  <si>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</si>
  <si>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</si>
  <si>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</si>
  <si>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</si>
  <si>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</si>
  <si>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</si>
  <si>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</si>
  <si>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</si>
  <si>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</si>
  <si>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</si>
  <si>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</si>
  <si>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</si>
  <si>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</si>
  <si>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</si>
  <si>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</si>
  <si>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</si>
  <si>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</si>
  <si>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</si>
  <si>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</si>
  <si>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</si>
  <si>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</si>
  <si>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</si>
  <si>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</si>
  <si>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</si>
  <si>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</si>
  <si>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</si>
  <si>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</si>
  <si>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</si>
  <si>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</si>
  <si>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</si>
  <si>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</si>
  <si>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</si>
  <si>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</si>
  <si>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</si>
  <si>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</si>
  <si>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</si>
  <si>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</si>
  <si>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</si>
  <si>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</si>
  <si>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</si>
  <si>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</si>
  <si>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</si>
  <si>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</si>
  <si>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</si>
  <si>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</si>
  <si>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</si>
  <si>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</si>
  <si>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</si>
  <si>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</si>
  <si>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</si>
  <si>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</si>
  <si>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</si>
  <si>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</si>
  <si>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</si>
  <si>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</si>
  <si>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</si>
  <si>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</si>
  <si>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</si>
  <si>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</si>
  <si>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</si>
  <si>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</si>
  <si>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</si>
  <si>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</si>
  <si>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</si>
  <si>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</si>
  <si>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</si>
  <si>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</si>
  <si>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</si>
  <si>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</si>
  <si>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</si>
  <si>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</si>
  <si>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</si>
  <si>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</si>
  <si>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</si>
  <si>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</si>
  <si>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</si>
  <si>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</si>
  <si>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</si>
  <si>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</si>
  <si>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</si>
  <si>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</si>
  <si>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</si>
  <si>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</si>
  <si>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</si>
  <si>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</si>
  <si>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</si>
  <si>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</si>
  <si>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</si>
  <si>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</si>
  <si>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</si>
  <si>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</si>
  <si>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</si>
  <si>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</si>
  <si>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</si>
  <si>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</si>
  <si>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</si>
  <si>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</si>
  <si>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</si>
  <si>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</si>
  <si>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</si>
  <si>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</si>
  <si>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</si>
  <si>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</si>
  <si>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</si>
  <si>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</si>
  <si>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</si>
  <si>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</si>
  <si>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</si>
  <si>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</si>
  <si>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</si>
  <si>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</si>
  <si>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</si>
  <si>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</si>
  <si>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</si>
  <si>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</si>
  <si>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</si>
  <si>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</si>
  <si>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</si>
  <si>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</si>
  <si>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</si>
  <si>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</si>
  <si>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</si>
  <si>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</si>
  <si>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</si>
  <si>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</si>
  <si>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</si>
  <si>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</si>
  <si>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</si>
  <si>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</si>
  <si>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</si>
  <si>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</si>
  <si>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</si>
  <si>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</si>
  <si>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</si>
  <si>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</si>
  <si>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</si>
  <si>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</si>
  <si>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</si>
  <si>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</si>
  <si>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</si>
  <si>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</si>
  <si>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</si>
  <si>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</si>
  <si>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</si>
  <si>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</si>
  <si>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</si>
  <si>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</si>
  <si>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</si>
  <si>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</si>
  <si>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</si>
  <si>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</si>
  <si>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</si>
  <si>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</si>
  <si>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</si>
  <si>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</si>
  <si>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</si>
  <si>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</si>
  <si>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</si>
  <si>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</si>
  <si>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</si>
  <si>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</si>
  <si>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</si>
  <si>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</si>
  <si>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</si>
  <si>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</si>
  <si>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</si>
  <si>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</si>
  <si>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</si>
  <si>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</si>
  <si>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</si>
  <si>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</si>
  <si>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</si>
  <si>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</si>
  <si>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</si>
  <si>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</si>
  <si>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</si>
  <si>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</si>
  <si>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</si>
  <si>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</si>
  <si>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</si>
  <si>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</si>
  <si>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</si>
  <si>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</si>
  <si>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</si>
  <si>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</si>
  <si>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</si>
  <si>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</si>
  <si>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</si>
  <si>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</si>
  <si>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</si>
  <si>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</si>
  <si>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</si>
  <si>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</si>
  <si>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</si>
  <si>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</si>
  <si>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</si>
  <si>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</si>
  <si>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</si>
  <si>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</si>
  <si>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</si>
  <si>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</si>
  <si>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</si>
  <si>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</si>
  <si>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</si>
  <si>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</si>
  <si>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</si>
  <si>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</si>
  <si>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</si>
  <si>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</si>
  <si>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</si>
  <si>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</si>
  <si>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</si>
  <si>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</si>
  <si>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</si>
  <si>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</si>
  <si>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</si>
  <si>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</si>
  <si>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</si>
  <si>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</si>
  <si>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</si>
  <si>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</si>
  <si>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</si>
  <si>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</si>
  <si>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</si>
  <si>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</si>
  <si>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</si>
  <si>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</si>
  <si>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</si>
  <si>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</si>
  <si>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</si>
  <si>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</si>
  <si>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</si>
  <si>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</si>
  <si>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</si>
  <si>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</si>
  <si>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</si>
  <si>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</si>
  <si>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</si>
  <si>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</si>
  <si>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</si>
  <si>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</si>
  <si>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</si>
  <si>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</si>
  <si>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</si>
  <si>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</si>
  <si>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</si>
  <si>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</si>
  <si>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</si>
  <si>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</si>
  <si>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</si>
  <si>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</si>
  <si>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</si>
  <si>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</si>
  <si>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</si>
  <si>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</si>
  <si>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</si>
  <si>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</si>
  <si>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</si>
  <si>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</si>
  <si>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</si>
  <si>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</si>
  <si>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</si>
  <si>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</si>
  <si>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</si>
  <si>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</si>
  <si>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</si>
  <si>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</si>
  <si>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</si>
  <si>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</si>
  <si>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</si>
  <si>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</si>
  <si>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</si>
  <si>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</si>
  <si>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</si>
  <si>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</si>
  <si>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</si>
  <si>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</si>
  <si>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</si>
  <si>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</si>
  <si>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</si>
  <si>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</si>
  <si>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</si>
  <si>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</si>
  <si>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</si>
  <si>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</si>
  <si>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</si>
  <si>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</si>
  <si>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</si>
  <si>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</si>
  <si>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</si>
  <si>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</si>
  <si>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</si>
  <si>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</si>
  <si>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</si>
  <si>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</si>
  <si>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</si>
  <si>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</si>
  <si>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</si>
  <si>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</si>
  <si>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</si>
  <si>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</si>
  <si>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</si>
  <si>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</si>
  <si>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</si>
  <si>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</si>
  <si>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</si>
  <si>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</si>
  <si>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</si>
  <si>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</si>
  <si>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</si>
  <si>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</si>
  <si>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</si>
  <si>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</si>
  <si>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</si>
  <si>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</si>
  <si>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</si>
  <si>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</si>
  <si>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</si>
  <si>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</si>
  <si>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</si>
  <si>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</si>
  <si>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</si>
  <si>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</si>
  <si>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</si>
  <si>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</si>
  <si>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</si>
  <si>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</si>
  <si>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</si>
  <si>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</si>
  <si>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</si>
  <si>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</si>
  <si>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</si>
  <si>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</si>
  <si>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</si>
  <si>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</si>
  <si>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</si>
  <si>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</si>
  <si>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</si>
  <si>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</si>
  <si>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</si>
  <si>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</si>
  <si>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</si>
  <si>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</si>
  <si>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</si>
  <si>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</si>
  <si>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</si>
  <si>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</si>
  <si>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</si>
  <si>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</si>
  <si>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</si>
  <si>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</si>
  <si>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</si>
  <si>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</si>
  <si>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</si>
  <si>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</si>
  <si>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</si>
  <si>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</si>
  <si>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</si>
  <si>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</si>
  <si>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</si>
  <si>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</si>
  <si>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</si>
  <si>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</si>
  <si>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</si>
  <si>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</si>
  <si>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</si>
  <si>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</si>
  <si>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</si>
  <si>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</si>
  <si>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</si>
  <si>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</si>
  <si>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</si>
  <si>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</si>
  <si>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</si>
  <si>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</si>
  <si>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</si>
  <si>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</si>
  <si>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</si>
  <si>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</si>
  <si>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</si>
  <si>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</si>
  <si>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</si>
  <si>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</si>
  <si>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</si>
  <si>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</si>
  <si>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</si>
  <si>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</si>
  <si>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</si>
  <si>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</si>
  <si>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</si>
  <si>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</si>
  <si>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</si>
  <si>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</si>
  <si>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</si>
  <si>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</si>
  <si>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</si>
  <si>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</si>
  <si>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</si>
  <si>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</si>
  <si>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</si>
  <si>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</si>
  <si>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</si>
  <si>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</si>
  <si>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</si>
  <si>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</si>
  <si>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</si>
  <si>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</si>
  <si>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</si>
  <si>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</si>
  <si>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</si>
  <si>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</si>
  <si>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</si>
  <si>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</si>
  <si>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</si>
  <si>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</si>
  <si>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</si>
  <si>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</si>
  <si>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</si>
  <si>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</si>
  <si>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</si>
  <si>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</si>
  <si>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</si>
  <si>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</si>
  <si>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</si>
  <si>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</si>
  <si>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</si>
  <si>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</si>
  <si>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</si>
  <si>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</si>
  <si>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</si>
  <si>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</si>
  <si>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</si>
  <si>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</si>
  <si>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</si>
  <si>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</si>
  <si>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</si>
  <si>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</si>
  <si>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</si>
  <si>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</si>
  <si>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</si>
  <si>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</si>
  <si>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</si>
  <si>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</si>
  <si>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</si>
  <si>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</si>
  <si>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</si>
  <si>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</si>
  <si>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</si>
  <si>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</si>
  <si>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</si>
  <si>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</si>
  <si>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</si>
  <si>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</si>
  <si>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</si>
  <si>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</si>
  <si>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</si>
  <si>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</si>
  <si>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</si>
  <si>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</si>
  <si>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</si>
  <si>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</si>
  <si>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</si>
  <si>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</si>
  <si>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</si>
  <si>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</si>
  <si>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</si>
  <si>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</si>
  <si>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</si>
  <si>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</si>
  <si>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</si>
  <si>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</si>
  <si>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</si>
  <si>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</si>
  <si>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</si>
  <si>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</si>
  <si>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</si>
  <si>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</si>
  <si>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</si>
  <si>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</si>
  <si>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</si>
  <si>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</si>
  <si>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</si>
  <si>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</si>
  <si>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</si>
  <si>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</si>
  <si>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</si>
  <si>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</si>
  <si>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</si>
  <si>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</si>
  <si>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</si>
  <si>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</si>
  <si>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</si>
  <si>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</si>
  <si>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</si>
  <si>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</si>
  <si>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</si>
  <si>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</si>
  <si>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</si>
  <si>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</si>
  <si>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</si>
  <si>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</si>
  <si>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</si>
  <si>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</si>
  <si>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</si>
  <si>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</si>
  <si>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</si>
  <si>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</si>
  <si>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</si>
  <si>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</si>
  <si>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</si>
  <si>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</si>
  <si>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</si>
  <si>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</si>
  <si>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</si>
  <si>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</si>
  <si>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</si>
  <si>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</si>
  <si>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</si>
  <si>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</si>
  <si>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</si>
  <si>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</si>
  <si>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</si>
  <si>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</si>
  <si>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</si>
  <si>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</si>
  <si>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</si>
  <si>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</si>
  <si>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</si>
  <si>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</si>
  <si>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</si>
  <si>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</si>
  <si>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</si>
  <si>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</si>
  <si>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</si>
  <si>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</si>
  <si>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</si>
  <si>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</si>
  <si>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</si>
  <si>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</si>
  <si>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</si>
  <si>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</si>
  <si>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</si>
  <si>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</si>
  <si>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</si>
  <si>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</si>
  <si>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</si>
  <si>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</si>
  <si>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</si>
  <si>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</si>
  <si>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</si>
  <si>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</si>
  <si>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</si>
  <si>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</si>
  <si>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</si>
  <si>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</si>
  <si>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</si>
  <si>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</si>
  <si>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</si>
  <si>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</si>
  <si>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</si>
  <si>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</si>
  <si>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</si>
  <si>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</si>
  <si>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</si>
  <si>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</si>
  <si>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</si>
  <si>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</si>
  <si>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</si>
  <si>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</si>
  <si>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</si>
  <si>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</si>
  <si>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</si>
  <si>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</si>
  <si>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</si>
  <si>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</si>
  <si>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</si>
  <si>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</si>
  <si>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</si>
  <si>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</si>
  <si>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</si>
  <si>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</si>
  <si>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</si>
  <si>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</si>
  <si>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</si>
  <si>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</si>
  <si>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</si>
  <si>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</si>
  <si>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</si>
  <si>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</si>
  <si>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</si>
  <si>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</si>
  <si>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</si>
  <si>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</si>
  <si>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</si>
  <si>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</si>
  <si>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</si>
  <si>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</si>
  <si>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</si>
  <si>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</si>
  <si>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</si>
  <si>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</si>
  <si>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</si>
  <si>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</si>
  <si>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</si>
  <si>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</si>
  <si>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</si>
  <si>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</si>
  <si>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</si>
  <si>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</si>
  <si>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</si>
  <si>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</si>
  <si>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</si>
  <si>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</si>
  <si>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</si>
  <si>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</si>
  <si>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</si>
  <si>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</si>
  <si>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</si>
  <si>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</si>
  <si>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</si>
  <si>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</si>
  <si>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</si>
  <si>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</si>
  <si>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</si>
  <si>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</si>
  <si>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</si>
  <si>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</si>
  <si>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</si>
  <si>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</si>
  <si>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</si>
  <si>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</si>
  <si>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</si>
  <si>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</si>
  <si>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</si>
  <si>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</si>
  <si>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</si>
  <si>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</si>
  <si>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</si>
  <si>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</si>
  <si>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</si>
  <si>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</si>
  <si>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</si>
  <si>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</si>
  <si>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</si>
  <si>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</si>
  <si>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</si>
  <si>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</si>
  <si>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</si>
  <si>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</si>
  <si>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</si>
  <si>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</si>
  <si>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</si>
  <si>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</si>
  <si>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</si>
  <si>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</si>
  <si>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</si>
  <si>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</si>
  <si>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</si>
  <si>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</si>
  <si>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</si>
  <si>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</si>
  <si>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</si>
  <si>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</si>
  <si>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</si>
  <si>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</si>
  <si>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</si>
  <si>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</si>
  <si>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</si>
  <si>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</si>
  <si>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</si>
  <si>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</si>
  <si>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</si>
  <si>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</si>
  <si>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</si>
  <si>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</si>
  <si>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</si>
  <si>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</si>
  <si>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</si>
  <si>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</si>
  <si>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</si>
  <si>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</si>
  <si>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</si>
  <si>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</si>
  <si>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</si>
  <si>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</si>
  <si>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</si>
  <si>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</si>
  <si>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</si>
  <si>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</si>
  <si>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</si>
  <si>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</si>
  <si>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</si>
  <si>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</si>
  <si>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</si>
  <si>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</si>
  <si>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</si>
  <si>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</si>
  <si>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</si>
  <si>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</si>
  <si>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</si>
  <si>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</si>
  <si>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</si>
  <si>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</si>
  <si>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</si>
  <si>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</si>
  <si>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</si>
  <si>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</si>
  <si>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</si>
  <si>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</si>
  <si>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</si>
  <si>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</si>
  <si>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</si>
  <si>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</si>
  <si>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</si>
  <si>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</si>
  <si>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</si>
  <si>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</si>
  <si>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</si>
  <si>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</si>
  <si>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</si>
  <si>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</si>
  <si>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</si>
  <si>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</si>
  <si>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</si>
  <si>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</si>
  <si>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</si>
  <si>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</si>
  <si>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</si>
  <si>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</si>
  <si>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</si>
  <si>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</si>
  <si>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</si>
  <si>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</si>
  <si>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</si>
  <si>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</si>
  <si>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</si>
  <si>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</si>
  <si>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</si>
  <si>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</si>
  <si>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</si>
  <si>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</si>
  <si>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</si>
  <si>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</si>
  <si>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</si>
  <si>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</si>
  <si>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</si>
  <si>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</si>
  <si>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</si>
  <si>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</si>
  <si>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</si>
  <si>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</si>
  <si>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</si>
  <si>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</si>
  <si>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</si>
  <si>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</si>
  <si>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</si>
  <si>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</si>
  <si>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</si>
  <si>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</si>
  <si>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</si>
  <si>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</si>
  <si>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</si>
  <si>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</si>
  <si>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</si>
  <si>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</si>
  <si>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</si>
  <si>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</si>
  <si>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</si>
  <si>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</si>
  <si>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</si>
  <si>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</si>
  <si>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</si>
  <si>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</si>
  <si>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</si>
  <si>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</si>
  <si>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</si>
  <si>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</si>
  <si>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</si>
  <si>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</si>
  <si>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</si>
  <si>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</si>
  <si>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</si>
  <si>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</si>
  <si>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</si>
  <si>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</si>
  <si>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</si>
  <si>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</si>
  <si>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</si>
  <si>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</si>
  <si>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</si>
  <si>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</si>
  <si>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</si>
  <si>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</si>
  <si>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</si>
  <si>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</si>
  <si>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</si>
  <si>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</si>
  <si>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</si>
  <si>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</si>
  <si>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</si>
  <si>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</si>
  <si>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</si>
  <si>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</si>
  <si>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</si>
  <si>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</si>
  <si>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</si>
  <si>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</si>
  <si>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</si>
  <si>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</si>
  <si>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</si>
  <si>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</si>
  <si>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</si>
  <si>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</si>
  <si>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</si>
  <si>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</si>
  <si>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</si>
  <si>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</si>
  <si>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</si>
  <si>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</si>
  <si>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</si>
  <si>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</si>
  <si>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</si>
  <si>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</si>
  <si>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</si>
  <si>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</si>
  <si>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</si>
  <si>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</si>
  <si>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</si>
  <si>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</si>
  <si>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</si>
  <si>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</si>
  <si>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</si>
  <si>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</si>
  <si>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</si>
  <si>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</si>
  <si>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</si>
  <si>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</si>
  <si>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</si>
  <si>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</si>
  <si>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</si>
  <si>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</si>
  <si>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</si>
  <si>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</si>
  <si>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</si>
  <si>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</si>
  <si>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</si>
  <si>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</si>
  <si>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</si>
  <si>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</si>
  <si>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</si>
  <si>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</si>
  <si>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</si>
  <si>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</si>
  <si>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</si>
  <si>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</si>
  <si>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</si>
  <si>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</si>
  <si>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</si>
  <si>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</si>
  <si>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</si>
  <si>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</si>
  <si>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</si>
  <si>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</si>
  <si>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</si>
  <si>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</si>
  <si>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</si>
  <si>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</si>
  <si>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</si>
  <si>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</si>
  <si>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</si>
  <si>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</si>
  <si>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</si>
  <si>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</si>
  <si>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</si>
  <si>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</si>
  <si>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</si>
  <si>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</si>
  <si>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</si>
  <si>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</si>
  <si>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</si>
  <si>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</si>
  <si>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</si>
  <si>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</si>
  <si>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</si>
  <si>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</si>
  <si>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</si>
  <si>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</si>
  <si>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</si>
  <si>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</si>
  <si>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</si>
  <si>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</si>
  <si>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</si>
  <si>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</si>
  <si>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</si>
  <si>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</si>
  <si>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</si>
  <si>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</si>
  <si>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</si>
  <si>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</si>
  <si>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</si>
  <si>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</si>
  <si>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</si>
  <si>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</si>
  <si>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</si>
  <si>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</si>
  <si>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</si>
  <si>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</si>
  <si>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</si>
  <si>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</si>
  <si>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</si>
  <si>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</si>
  <si>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</si>
  <si>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</si>
  <si>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</si>
  <si>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</si>
  <si>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</si>
  <si>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</si>
  <si>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</si>
  <si>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</si>
  <si>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</si>
  <si>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</si>
  <si>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</si>
  <si>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</si>
  <si>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</si>
  <si>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</si>
  <si>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</si>
  <si>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</si>
  <si>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</si>
  <si>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</si>
  <si>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</si>
  <si>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</si>
  <si>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</si>
  <si>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</si>
  <si>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</si>
  <si>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</si>
  <si>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</si>
  <si>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</si>
  <si>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</si>
  <si>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</si>
  <si>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</si>
  <si>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</si>
  <si>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</si>
  <si>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</si>
  <si>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</si>
  <si>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</si>
  <si>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</si>
  <si>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</si>
  <si>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</si>
  <si>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</si>
  <si>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</si>
  <si>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</si>
  <si>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</si>
  <si>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</si>
  <si>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</si>
  <si>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</si>
  <si>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</si>
  <si>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</si>
  <si>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</si>
  <si>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</si>
  <si>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</si>
  <si>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</si>
  <si>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</si>
  <si>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</si>
  <si>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</si>
  <si>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</si>
  <si>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</si>
  <si>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</si>
  <si>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</si>
  <si>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</si>
  <si>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</si>
  <si>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</si>
  <si>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</si>
  <si>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</si>
  <si>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</si>
  <si>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</si>
  <si>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</si>
  <si>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</si>
  <si>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</si>
  <si>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</si>
  <si>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</si>
  <si>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</si>
  <si>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</si>
  <si>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</si>
  <si>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</si>
  <si>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</si>
  <si>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</si>
  <si>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</si>
  <si>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</si>
  <si>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</si>
  <si>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</si>
  <si>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</si>
  <si>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</si>
  <si>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</si>
  <si>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</si>
  <si>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</si>
  <si>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</si>
  <si>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</si>
  <si>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</si>
  <si>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</si>
  <si>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</si>
  <si>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</si>
  <si>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</si>
  <si>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</si>
  <si>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</si>
  <si>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</si>
  <si>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</si>
  <si>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</si>
  <si>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</si>
  <si>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</si>
  <si>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</si>
  <si>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</si>
  <si>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</si>
  <si>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</si>
  <si>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</si>
  <si>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</si>
  <si>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</si>
  <si>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</si>
  <si>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</si>
  <si>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</si>
  <si>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</si>
  <si>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</si>
  <si>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</si>
  <si>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</si>
  <si>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</si>
  <si>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</si>
  <si>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</si>
  <si>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</si>
  <si>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</si>
  <si>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</si>
  <si>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</si>
  <si>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</si>
  <si>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</si>
  <si>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</si>
  <si>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</si>
  <si>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</si>
  <si>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</si>
  <si>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</si>
  <si>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</si>
  <si>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</si>
  <si>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</si>
  <si>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</si>
  <si>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</si>
  <si>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</si>
  <si>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</si>
  <si>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</si>
  <si>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</si>
  <si>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</si>
  <si>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</si>
  <si>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</si>
  <si>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</si>
  <si>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</si>
  <si>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</si>
  <si>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</si>
  <si>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</si>
  <si>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</si>
  <si>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</si>
  <si>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</si>
  <si>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</si>
  <si>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</si>
  <si>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</si>
  <si>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</si>
  <si>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</si>
  <si>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</si>
  <si>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</si>
  <si>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</si>
  <si>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</si>
  <si>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</si>
  <si>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</si>
  <si>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</si>
  <si>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</si>
  <si>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</si>
  <si>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</si>
  <si>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</si>
  <si>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</si>
  <si>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</si>
  <si>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</si>
  <si>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</si>
  <si>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</si>
  <si>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</si>
  <si>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</si>
  <si>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</si>
  <si>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</si>
  <si>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</si>
  <si>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</si>
  <si>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</si>
  <si>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</si>
  <si>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</si>
  <si>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</si>
  <si>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</si>
  <si>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</si>
  <si>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</si>
  <si>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</si>
  <si>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</si>
  <si>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</si>
  <si>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</si>
  <si>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</si>
  <si>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</si>
  <si>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</si>
  <si>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</si>
  <si>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</si>
  <si>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</si>
  <si>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</si>
  <si>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</si>
  <si>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</si>
  <si>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</si>
  <si>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</si>
  <si>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</si>
  <si>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</si>
  <si>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</si>
  <si>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</si>
  <si>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</si>
  <si>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</si>
  <si>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</si>
  <si>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</si>
  <si>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</si>
  <si>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</si>
  <si>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</si>
  <si>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</si>
  <si>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</si>
  <si>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</si>
  <si>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</si>
  <si>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</si>
  <si>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</si>
  <si>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</si>
  <si>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</si>
  <si>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</si>
  <si>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</si>
  <si>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</si>
  <si>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</si>
  <si>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</si>
  <si>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</si>
  <si>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</si>
  <si>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</si>
  <si>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</si>
  <si>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</si>
  <si>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</si>
  <si>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</si>
  <si>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</si>
  <si>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</si>
  <si>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</si>
  <si>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</si>
  <si>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</si>
  <si>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</si>
  <si>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</si>
  <si>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</si>
  <si>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</si>
  <si>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</si>
  <si>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</si>
  <si>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</si>
  <si>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</si>
  <si>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</si>
  <si>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</si>
  <si>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</si>
  <si>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</si>
  <si>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</si>
  <si>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</si>
  <si>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</si>
  <si>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</si>
  <si>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</si>
  <si>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</si>
  <si>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</si>
  <si>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</si>
  <si>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</si>
  <si>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</si>
  <si>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</si>
  <si>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</si>
  <si>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</si>
  <si>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</si>
  <si>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</si>
  <si>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</si>
  <si>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</si>
  <si>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</si>
  <si>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</si>
  <si>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</si>
  <si>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</si>
  <si>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</si>
  <si>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</si>
  <si>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</si>
  <si>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</si>
  <si>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</si>
  <si>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</si>
  <si>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</si>
  <si>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</si>
  <si>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</si>
  <si>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</si>
  <si>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</si>
  <si>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</si>
  <si>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</si>
  <si>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</si>
  <si>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</si>
  <si>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</si>
  <si>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</si>
  <si>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</si>
  <si>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</si>
  <si>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</si>
  <si>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</si>
  <si>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</si>
  <si>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</si>
  <si>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</si>
  <si>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</si>
  <si>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</si>
  <si>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</si>
  <si>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</si>
  <si>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</si>
  <si>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</si>
  <si>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</si>
  <si>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</si>
  <si>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</si>
  <si>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</si>
  <si>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</si>
  <si>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</si>
  <si>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</si>
  <si>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</si>
  <si>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</si>
  <si>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</si>
  <si>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</si>
  <si>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</si>
  <si>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</si>
  <si>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</si>
  <si>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</si>
  <si>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</si>
  <si>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</si>
  <si>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</si>
  <si>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</si>
  <si>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</si>
  <si>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</si>
  <si>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</si>
  <si>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</si>
  <si>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</si>
  <si>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</si>
  <si>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</si>
  <si>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</si>
  <si>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</si>
  <si>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</si>
  <si>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</si>
  <si>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</si>
  <si>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</si>
  <si>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</si>
  <si>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</si>
  <si>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</si>
  <si>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</si>
  <si>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</si>
  <si>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</si>
  <si>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</si>
  <si>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</si>
  <si>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</si>
  <si>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</si>
  <si>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</si>
  <si>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</si>
  <si>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</si>
  <si>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</si>
  <si>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</si>
  <si>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</si>
  <si>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</si>
  <si>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</si>
  <si>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</si>
  <si>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</si>
  <si>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</si>
  <si>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</si>
  <si>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</si>
  <si>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</si>
  <si>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</si>
  <si>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</si>
  <si>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</si>
  <si>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</si>
  <si>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</si>
  <si>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</si>
  <si>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</si>
  <si>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</si>
  <si>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</si>
  <si>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</si>
  <si>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</si>
  <si>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</si>
  <si>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</si>
  <si>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</si>
  <si>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</si>
  <si>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</si>
  <si>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</si>
  <si>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</si>
  <si>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</si>
  <si>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</si>
  <si>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</si>
  <si>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</si>
  <si>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</si>
  <si>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</si>
  <si>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</si>
  <si>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</si>
  <si>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</si>
  <si>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</si>
  <si>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</si>
  <si>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</si>
  <si>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</si>
  <si>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</si>
  <si>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</si>
  <si>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</si>
  <si>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</si>
  <si>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</si>
  <si>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</si>
  <si>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</si>
  <si>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</si>
  <si>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</si>
  <si>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</si>
  <si>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</si>
  <si>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</si>
  <si>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</si>
  <si>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</si>
  <si>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</si>
  <si>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</si>
  <si>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</si>
  <si>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</si>
  <si>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</si>
  <si>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</si>
  <si>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</si>
  <si>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</si>
  <si>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</si>
  <si>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</si>
  <si>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</si>
  <si>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</si>
  <si>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</si>
  <si>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</si>
  <si>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</si>
  <si>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</si>
  <si>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</si>
  <si>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</si>
  <si>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</si>
  <si>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</si>
  <si>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</si>
  <si>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</si>
  <si>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</si>
  <si>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</si>
  <si>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</si>
  <si>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</si>
  <si>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</si>
  <si>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</si>
  <si>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</si>
  <si>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</si>
  <si>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</si>
  <si>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</si>
  <si>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</si>
  <si>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</si>
  <si>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</si>
  <si>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</si>
  <si>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</si>
  <si>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</si>
  <si>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</si>
  <si>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</si>
  <si>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</si>
  <si>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</si>
  <si>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</si>
  <si>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</si>
  <si>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</si>
  <si>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</si>
  <si>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</si>
  <si>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</si>
  <si>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</si>
  <si>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</si>
  <si>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</si>
  <si>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</si>
  <si>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</si>
  <si>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</si>
  <si>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</si>
  <si>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</si>
  <si>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</si>
  <si>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</si>
  <si>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</si>
  <si>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</si>
  <si>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</si>
  <si>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</si>
  <si>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</si>
  <si>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</si>
  <si>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</si>
  <si>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</si>
  <si>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</si>
  <si>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</si>
  <si>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</si>
  <si>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</si>
  <si>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</si>
  <si>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</si>
  <si>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</si>
  <si>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</si>
  <si>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</si>
  <si>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</si>
  <si>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</si>
  <si>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</si>
  <si>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</si>
  <si>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</si>
  <si>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</si>
  <si>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</si>
  <si>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</si>
  <si>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</si>
  <si>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</si>
  <si>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</si>
  <si>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</si>
  <si>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</si>
  <si>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</si>
  <si>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</si>
  <si>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</si>
  <si>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</si>
  <si>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</si>
  <si>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</si>
  <si>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</si>
  <si>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</si>
  <si>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</si>
  <si>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</si>
  <si>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</si>
  <si>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</si>
  <si>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</si>
  <si>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</si>
  <si>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</si>
  <si>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</si>
  <si>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</si>
  <si>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</si>
  <si>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</si>
  <si>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</si>
  <si>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</si>
  <si>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</si>
  <si>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</si>
  <si>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</si>
  <si>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</si>
  <si>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</si>
  <si>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</si>
  <si>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</si>
  <si>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</si>
  <si>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</si>
  <si>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</si>
  <si>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</si>
  <si>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</si>
  <si>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</si>
  <si>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</si>
  <si>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</si>
  <si>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</si>
  <si>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</si>
  <si>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</si>
  <si>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</si>
  <si>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</si>
  <si>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</si>
  <si>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</si>
  <si>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</si>
  <si>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</si>
  <si>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</si>
  <si>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</si>
  <si>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</si>
  <si>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</si>
  <si>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</si>
  <si>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</si>
  <si>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</si>
  <si>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</si>
  <si>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</si>
  <si>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</si>
  <si>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</si>
  <si>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</si>
  <si>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</si>
  <si>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</si>
  <si>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</si>
  <si>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</si>
  <si>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</si>
  <si>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</si>
  <si>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</si>
  <si>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</si>
  <si>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</si>
  <si>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</si>
  <si>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</si>
  <si>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</si>
  <si>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</si>
  <si>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</si>
  <si>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</si>
  <si>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</si>
  <si>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</si>
  <si>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</si>
  <si>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</si>
  <si>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</si>
  <si>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</si>
  <si>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</si>
  <si>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</si>
  <si>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</si>
  <si>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</si>
  <si>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</si>
  <si>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</si>
  <si>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</si>
  <si>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</si>
  <si>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</si>
  <si>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</si>
  <si>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</si>
  <si>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</si>
  <si>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</si>
  <si>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</si>
  <si>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</si>
  <si>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</si>
  <si>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</si>
  <si>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</si>
  <si>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</si>
  <si>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</si>
  <si>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</si>
  <si>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</si>
  <si>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</si>
  <si>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</si>
  <si>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</si>
  <si>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</si>
  <si>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</si>
  <si>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</si>
  <si>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</si>
  <si>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</si>
  <si>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</si>
  <si>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</si>
  <si>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</si>
  <si>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</si>
  <si>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</si>
  <si>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</si>
  <si>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</si>
  <si>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</si>
  <si>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</si>
  <si>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</si>
  <si>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</si>
  <si>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</si>
  <si>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</si>
  <si>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</si>
  <si>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</si>
  <si>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</si>
  <si>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</si>
  <si>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</si>
  <si>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</si>
  <si>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</si>
  <si>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</si>
  <si>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</si>
  <si>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</si>
  <si>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</si>
  <si>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</si>
  <si>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</si>
  <si>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</si>
  <si>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</si>
  <si>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</si>
  <si>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</si>
  <si>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</si>
  <si>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</si>
  <si>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</si>
  <si>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</si>
  <si>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</si>
  <si>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</si>
  <si>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</si>
  <si>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</si>
  <si>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</si>
  <si>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</si>
  <si>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</si>
  <si>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</si>
  <si>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</si>
  <si>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</si>
  <si>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</si>
  <si>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</si>
  <si>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</si>
  <si>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</si>
  <si>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</si>
  <si>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</si>
  <si>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</si>
  <si>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</si>
  <si>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</si>
  <si>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</si>
  <si>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</si>
  <si>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</si>
  <si>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</si>
  <si>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</si>
  <si>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</si>
  <si>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</si>
  <si>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</si>
  <si>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</si>
  <si>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</si>
  <si>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</si>
  <si>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</si>
  <si>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</si>
  <si>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</si>
  <si>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</si>
  <si>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</si>
  <si>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</si>
  <si>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</si>
  <si>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</si>
  <si>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</si>
  <si>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</si>
  <si>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</si>
  <si>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</si>
  <si>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</si>
  <si>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</si>
  <si>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</si>
  <si>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</si>
  <si>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</si>
  <si>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</si>
  <si>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</si>
  <si>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</si>
  <si>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</si>
  <si>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</si>
  <si>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</si>
  <si>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</si>
  <si>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</si>
  <si>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</si>
  <si>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</si>
  <si>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</si>
  <si>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</si>
  <si>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</si>
  <si>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</si>
  <si>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</si>
  <si>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</si>
  <si>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</si>
  <si>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</si>
  <si>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</si>
  <si>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</si>
  <si>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</si>
  <si>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</si>
  <si>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</si>
  <si>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</si>
  <si>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</si>
  <si>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</si>
  <si>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</si>
  <si>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</si>
  <si>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</si>
  <si>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</si>
  <si>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</si>
  <si>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</si>
  <si>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</si>
  <si>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</si>
  <si>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</si>
  <si>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</si>
  <si>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</si>
  <si>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</si>
  <si>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</si>
  <si>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</si>
  <si>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</si>
  <si>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</si>
  <si>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</si>
  <si>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</si>
  <si>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</si>
  <si>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</si>
  <si>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</si>
  <si>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</si>
  <si>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</si>
  <si>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</si>
  <si>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</si>
  <si>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</si>
  <si>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</si>
  <si>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</si>
  <si>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</si>
  <si>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</si>
  <si>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</si>
  <si>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</si>
  <si>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</si>
  <si>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</si>
  <si>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</si>
  <si>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</si>
  <si>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</si>
  <si>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</si>
  <si>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</si>
  <si>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</si>
  <si>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</si>
  <si>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</si>
  <si>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</si>
  <si>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</si>
  <si>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</si>
  <si>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</si>
  <si>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</si>
  <si>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</si>
  <si>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</si>
  <si>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</si>
  <si>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</si>
  <si>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</si>
  <si>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</si>
  <si>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</si>
  <si>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</si>
  <si>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</si>
  <si>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</si>
  <si>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</si>
  <si>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</si>
  <si>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</si>
  <si>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</si>
  <si>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</si>
  <si>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</si>
  <si>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</si>
  <si>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</si>
  <si>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</si>
  <si>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</si>
  <si>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</si>
  <si>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</si>
  <si>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</si>
  <si>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</si>
  <si>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</si>
  <si>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</si>
  <si>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</si>
  <si>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</si>
  <si>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</si>
  <si>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</si>
  <si>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</si>
  <si>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</si>
  <si>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</si>
  <si>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</si>
  <si>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</si>
  <si>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</si>
  <si>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</si>
  <si>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</si>
  <si>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</si>
  <si>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</si>
  <si>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</si>
  <si>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</si>
  <si>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</si>
  <si>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</si>
  <si>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</si>
  <si>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</si>
  <si>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</si>
  <si>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</si>
  <si>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</si>
  <si>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</si>
  <si>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</si>
  <si>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</si>
  <si>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</si>
  <si>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</si>
  <si>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</si>
  <si>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</si>
  <si>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</si>
  <si>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</si>
  <si>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</si>
  <si>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</si>
  <si>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</si>
  <si>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</si>
  <si>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</si>
  <si>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</si>
  <si>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</si>
  <si>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</si>
  <si>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</si>
  <si>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</si>
  <si>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</si>
  <si>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</si>
  <si>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</si>
  <si>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</si>
  <si>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</si>
  <si>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</si>
  <si>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</si>
  <si>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</si>
  <si>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</si>
  <si>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</si>
  <si>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</si>
  <si>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</si>
  <si>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</si>
  <si>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</si>
  <si>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</si>
  <si>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</si>
  <si>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</si>
  <si>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</si>
  <si>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</si>
  <si>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</si>
  <si>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</si>
  <si>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</si>
  <si>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</si>
  <si>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</si>
  <si>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</si>
  <si>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</si>
  <si>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</si>
  <si>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</si>
  <si>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</si>
  <si>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</si>
  <si>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</si>
  <si>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</si>
  <si>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</si>
  <si>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</si>
  <si>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</si>
  <si>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</si>
  <si>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</si>
  <si>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</si>
  <si>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</si>
  <si>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</si>
  <si>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</si>
  <si>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</si>
  <si>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</si>
  <si>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</si>
  <si>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</si>
  <si>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</si>
  <si>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</si>
  <si>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</si>
  <si>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</si>
  <si>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</si>
  <si>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</si>
  <si>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</si>
  <si>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</si>
  <si>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</si>
  <si>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</si>
  <si>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</si>
  <si>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</si>
  <si>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</si>
  <si>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</si>
  <si>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</si>
  <si>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</si>
  <si>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</si>
  <si>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</si>
  <si>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</si>
  <si>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</si>
  <si>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</si>
  <si>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</si>
  <si>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</si>
  <si>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</si>
  <si>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</si>
  <si>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</si>
  <si>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</si>
  <si>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</si>
  <si>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</si>
  <si>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</si>
  <si>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</si>
  <si>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</si>
  <si>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</si>
  <si>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</si>
  <si>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</si>
  <si>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</si>
  <si>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</si>
  <si>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</si>
  <si>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</si>
  <si>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</si>
  <si>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</si>
  <si>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</si>
  <si>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</si>
  <si>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</si>
  <si>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</si>
  <si>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</si>
  <si>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</si>
  <si>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</si>
  <si>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</si>
  <si>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</si>
  <si>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</si>
  <si>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</si>
  <si>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</si>
  <si>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</si>
  <si>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</si>
  <si>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</si>
  <si>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</si>
  <si>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</si>
  <si>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</si>
  <si>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</si>
  <si>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</si>
  <si>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</si>
  <si>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</si>
  <si>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</si>
  <si>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</si>
  <si>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</si>
  <si>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</si>
  <si>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</si>
  <si>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</si>
  <si>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</si>
  <si>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</si>
  <si>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</si>
  <si>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</si>
  <si>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</si>
  <si>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</si>
  <si>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</si>
  <si>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</si>
  <si>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</si>
  <si>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</si>
  <si>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</si>
  <si>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</si>
  <si>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</si>
  <si>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</si>
  <si>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</si>
  <si>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</si>
  <si>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</si>
  <si>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</si>
  <si>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</si>
  <si>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</si>
  <si>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</si>
  <si>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</si>
  <si>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</si>
  <si>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</si>
  <si>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</si>
  <si>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</si>
  <si>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</si>
  <si>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</si>
  <si>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</si>
  <si>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</si>
  <si>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</si>
  <si>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</si>
  <si>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</si>
  <si>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</si>
  <si>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</si>
  <si>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</si>
  <si>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</si>
  <si>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</si>
  <si>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</si>
  <si>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</si>
  <si>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</si>
  <si>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</si>
  <si>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</si>
  <si>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</si>
  <si>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</si>
  <si>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</si>
  <si>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</si>
  <si>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</si>
  <si>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</si>
  <si>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</si>
  <si>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</si>
  <si>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</si>
  <si>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</si>
  <si>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</si>
  <si>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</si>
  <si>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</si>
  <si>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</si>
  <si>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</si>
  <si>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</si>
  <si>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</si>
  <si>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</si>
  <si>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</si>
  <si>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</si>
  <si>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</si>
  <si>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</si>
  <si>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</si>
  <si>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</si>
  <si>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</si>
  <si>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</si>
  <si>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</si>
  <si>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</si>
  <si>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</si>
  <si>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</si>
  <si>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</si>
  <si>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</si>
  <si>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</si>
  <si>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</si>
  <si>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</si>
  <si>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</si>
  <si>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</si>
  <si>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</si>
  <si>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</si>
  <si>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</si>
  <si>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</si>
  <si>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</si>
  <si>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</si>
  <si>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</si>
  <si>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</si>
  <si>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</si>
  <si>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</si>
  <si>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</si>
  <si>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</si>
  <si>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</si>
  <si>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</si>
  <si>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</si>
  <si>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</si>
  <si>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</si>
  <si>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</si>
  <si>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</si>
  <si>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</si>
  <si>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</si>
  <si>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</si>
  <si>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</si>
  <si>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</si>
  <si>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</si>
  <si>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</si>
  <si>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</si>
  <si>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</si>
  <si>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</si>
  <si>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</si>
  <si>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</si>
  <si>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</si>
  <si>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</si>
  <si>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</si>
  <si>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</si>
  <si>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</si>
  <si>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</si>
  <si>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</si>
  <si>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</si>
  <si>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</si>
  <si>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</si>
  <si>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</si>
  <si>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</si>
  <si>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</si>
  <si>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</si>
  <si>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</si>
  <si>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</si>
  <si>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</si>
  <si>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</si>
  <si>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</si>
  <si>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</si>
  <si>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</si>
  <si>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</si>
  <si>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</si>
  <si>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</si>
  <si>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</si>
  <si>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</si>
  <si>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</si>
  <si>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</si>
  <si>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</si>
  <si>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</si>
  <si>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</si>
  <si>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</si>
  <si>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</si>
  <si>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</si>
  <si>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</si>
  <si>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</si>
  <si>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</si>
  <si>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</si>
  <si>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</si>
  <si>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</si>
  <si>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</si>
  <si>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</si>
  <si>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</si>
  <si>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</si>
  <si>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</si>
  <si>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</si>
  <si>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</si>
  <si>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</si>
  <si>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</si>
  <si>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</si>
  <si>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</si>
  <si>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</si>
  <si>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</si>
  <si>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</si>
  <si>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</si>
  <si>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</si>
  <si>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</si>
  <si>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</si>
  <si>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</si>
  <si>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</si>
  <si>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</si>
  <si>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</si>
  <si>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</si>
  <si>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</si>
  <si>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</si>
  <si>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</si>
  <si>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</si>
  <si>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</si>
  <si>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</si>
  <si>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</si>
  <si>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</si>
  <si>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</si>
  <si>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</si>
  <si>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</si>
  <si>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</si>
  <si>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</si>
  <si>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</si>
  <si>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</si>
  <si>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</si>
  <si>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</si>
  <si>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</si>
  <si>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</si>
  <si>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</si>
  <si>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</si>
  <si>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</si>
  <si>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</si>
  <si>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</si>
  <si>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</si>
  <si>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</si>
  <si>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</si>
  <si>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</si>
  <si>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</si>
  <si>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</si>
  <si>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</si>
  <si>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</si>
  <si>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</si>
  <si>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</si>
  <si>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</si>
  <si>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</si>
  <si>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</si>
  <si>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</si>
  <si>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</si>
  <si>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</si>
  <si>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</si>
  <si>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</si>
  <si>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</si>
  <si>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</si>
  <si>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</si>
  <si>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</si>
  <si>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</si>
  <si>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</si>
  <si>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</si>
  <si>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</si>
  <si>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</si>
  <si>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</si>
  <si>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</si>
  <si>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</si>
  <si>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</si>
  <si>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</si>
  <si>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</si>
  <si>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</si>
  <si>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</si>
  <si>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</si>
  <si>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</si>
  <si>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</si>
  <si>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</si>
  <si>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</si>
  <si>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</si>
  <si>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</si>
  <si>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</si>
  <si>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</si>
  <si>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</si>
  <si>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</si>
  <si>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</si>
  <si>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</si>
  <si>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</si>
  <si>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</si>
  <si>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</si>
  <si>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</si>
  <si>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</si>
  <si>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</si>
  <si>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</si>
  <si>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</si>
  <si>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</si>
  <si>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</si>
  <si>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</si>
  <si>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</si>
  <si>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</si>
  <si>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</si>
  <si>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</si>
  <si>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</si>
  <si>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</si>
  <si>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</si>
  <si>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</si>
  <si>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</si>
  <si>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</si>
  <si>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</si>
  <si>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</si>
  <si>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</si>
  <si>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</si>
  <si>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</si>
  <si>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</si>
  <si>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</si>
  <si>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</si>
  <si>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</si>
  <si>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</si>
  <si>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</si>
  <si>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</si>
  <si>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</si>
  <si>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</si>
  <si>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</si>
  <si>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</si>
  <si>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</si>
  <si>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</si>
  <si>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</si>
  <si>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</si>
  <si>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</si>
  <si>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</si>
  <si>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</si>
  <si>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</si>
  <si>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</si>
  <si>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</si>
  <si>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</si>
  <si>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</si>
  <si>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</si>
  <si>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</si>
  <si>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</si>
  <si>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</si>
  <si>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</si>
  <si>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</si>
  <si>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</si>
  <si>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</si>
  <si>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</si>
  <si>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</si>
  <si>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</si>
  <si>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</si>
  <si>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</si>
  <si>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</si>
  <si>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</si>
  <si>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</si>
  <si>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</si>
  <si>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</si>
  <si>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</si>
  <si>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</si>
  <si>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</si>
  <si>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</si>
  <si>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</si>
  <si>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</si>
  <si>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</si>
  <si>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</si>
  <si>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</si>
  <si>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</si>
  <si>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</si>
  <si>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</si>
  <si>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</si>
  <si>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</si>
  <si>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</si>
  <si>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</si>
  <si>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</si>
  <si>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</si>
  <si>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</si>
  <si>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</si>
  <si>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</si>
  <si>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</si>
  <si>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</si>
  <si>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</si>
  <si>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</si>
  <si>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</si>
  <si>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</si>
  <si>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</si>
  <si>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</si>
  <si>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</si>
  <si>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</si>
  <si>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</si>
  <si>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</si>
  <si>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</si>
  <si>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</si>
  <si>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</si>
  <si>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</si>
  <si>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</si>
  <si>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</si>
  <si>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</si>
  <si>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</si>
  <si>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</si>
  <si>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</si>
  <si>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</si>
  <si>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</si>
  <si>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</si>
  <si>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</si>
  <si>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</si>
  <si>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</si>
  <si>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</si>
  <si>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</si>
  <si>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</si>
  <si>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</si>
  <si>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</si>
  <si>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</si>
  <si>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</si>
  <si>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</si>
  <si>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</si>
  <si>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</si>
  <si>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</si>
  <si>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</si>
  <si>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</si>
  <si>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</si>
  <si>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</si>
  <si>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</si>
  <si>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</si>
  <si>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</si>
  <si>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</si>
  <si>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</si>
  <si>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</si>
  <si>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</si>
  <si>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</si>
  <si>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</si>
  <si>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</si>
  <si>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</si>
  <si>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</si>
  <si>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</si>
  <si>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</si>
  <si>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</si>
  <si>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</si>
  <si>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</si>
  <si>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</si>
  <si>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</si>
  <si>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</si>
  <si>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</si>
  <si>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</si>
  <si>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</si>
  <si>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</si>
  <si>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</si>
  <si>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</si>
  <si>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</si>
  <si>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</si>
  <si>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</si>
  <si>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</si>
  <si>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</si>
  <si>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</si>
  <si>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</si>
  <si>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</si>
  <si>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</si>
  <si>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</si>
  <si>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</si>
  <si>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</si>
  <si>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</si>
  <si>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</si>
  <si>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</si>
  <si>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</si>
  <si>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</si>
  <si>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</si>
  <si>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</si>
  <si>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</si>
  <si>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</si>
  <si>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</si>
  <si>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</si>
  <si>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</si>
  <si>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</si>
  <si>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</si>
  <si>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</si>
  <si>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</si>
  <si>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</si>
  <si>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</si>
  <si>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</si>
  <si>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</si>
  <si>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</si>
  <si>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</si>
  <si>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</si>
  <si>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</si>
  <si>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</si>
  <si>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</si>
  <si>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</si>
  <si>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</si>
  <si>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</si>
  <si>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</si>
  <si>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</si>
  <si>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</si>
  <si>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</si>
  <si>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</si>
  <si>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</si>
  <si>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</si>
  <si>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</si>
  <si>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</si>
  <si>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</si>
  <si>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</si>
  <si>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</si>
  <si>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</si>
  <si>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</si>
  <si>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</si>
  <si>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</si>
  <si>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</si>
  <si>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</si>
  <si>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</si>
  <si>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</si>
  <si>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</si>
  <si>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</si>
  <si>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</si>
  <si>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</si>
  <si>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</si>
  <si>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</si>
  <si>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</si>
  <si>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</si>
  <si>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</si>
  <si>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</si>
  <si>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</si>
  <si>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</si>
  <si>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</si>
  <si>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</si>
  <si>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</si>
  <si>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</si>
  <si>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</si>
  <si>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</si>
  <si>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</si>
  <si>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</si>
  <si>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</si>
  <si>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</si>
  <si>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</si>
  <si>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</si>
  <si>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</si>
  <si>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</si>
  <si>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</si>
  <si>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</si>
  <si>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</si>
  <si>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</si>
  <si>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</si>
  <si>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</si>
  <si>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</si>
  <si>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</si>
  <si>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</si>
  <si>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</si>
  <si>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</si>
  <si>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</si>
  <si>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</si>
  <si>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</si>
  <si>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</si>
  <si>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</si>
  <si>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</si>
  <si>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</si>
  <si>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</si>
  <si>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</si>
  <si>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</si>
  <si>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</si>
  <si>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</si>
  <si>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</si>
  <si>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</si>
  <si>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</si>
  <si>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</si>
  <si>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</si>
  <si>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</si>
  <si>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</si>
  <si>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</si>
  <si>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</si>
  <si>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</si>
  <si>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</si>
  <si>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</si>
  <si>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</si>
  <si>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</si>
  <si>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</si>
  <si>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</si>
  <si>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</si>
  <si>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</si>
  <si>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</si>
  <si>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</si>
  <si>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</si>
  <si>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</si>
  <si>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</si>
  <si>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</si>
  <si>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</si>
  <si>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</si>
  <si>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</si>
  <si>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</si>
  <si>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</si>
  <si>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</si>
  <si>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</si>
  <si>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</si>
  <si>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</si>
  <si>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</si>
  <si>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</si>
  <si>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</si>
  <si>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</si>
  <si>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</si>
  <si>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</si>
  <si>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</si>
  <si>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</si>
  <si>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</si>
  <si>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</si>
  <si>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</si>
  <si>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</si>
  <si>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</si>
  <si>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</si>
  <si>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</si>
  <si>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</si>
  <si>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</si>
  <si>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</si>
  <si>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</si>
  <si>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</si>
  <si>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</si>
  <si>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</si>
  <si>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</si>
  <si>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</si>
  <si>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</si>
  <si>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</si>
  <si>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</si>
  <si>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</si>
  <si>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</si>
  <si>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</si>
  <si>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</si>
  <si>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</si>
  <si>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</si>
  <si>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</si>
  <si>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</si>
  <si>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</si>
  <si>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</si>
  <si>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</si>
  <si>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</si>
  <si>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</si>
  <si>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</si>
  <si>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</si>
  <si>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</si>
  <si>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</si>
  <si>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</si>
  <si>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</si>
  <si>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</si>
  <si>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</si>
  <si>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</si>
  <si>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</si>
  <si>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</si>
  <si>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</si>
  <si>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</si>
  <si>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</si>
  <si>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</si>
  <si>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</si>
  <si>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</si>
  <si>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</si>
  <si>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</si>
  <si>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</si>
  <si>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</si>
  <si>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</si>
  <si>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</si>
  <si>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</si>
  <si>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</si>
  <si>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</si>
  <si>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</si>
  <si>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</si>
  <si>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</si>
  <si>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</si>
  <si>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</si>
  <si>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</si>
  <si>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</si>
  <si>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</si>
  <si>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</si>
  <si>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</si>
  <si>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</si>
  <si>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</si>
  <si>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</si>
  <si>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</si>
  <si>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</si>
  <si>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</si>
  <si>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</si>
  <si>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</si>
  <si>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</si>
  <si>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</si>
  <si>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</si>
  <si>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</si>
  <si>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</si>
  <si>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</si>
  <si>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</si>
  <si>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</si>
  <si>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</si>
  <si>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</si>
  <si>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</si>
  <si>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</si>
  <si>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</si>
  <si>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</si>
  <si>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</si>
  <si>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</si>
  <si>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</si>
  <si>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</si>
  <si>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</si>
  <si>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</si>
  <si>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</si>
  <si>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</si>
  <si>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</si>
  <si>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</si>
  <si>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</si>
  <si>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</si>
  <si>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</si>
  <si>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</si>
  <si>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</si>
  <si>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</si>
  <si>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</si>
  <si>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</si>
  <si>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</si>
  <si>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</si>
  <si>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</si>
  <si>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</si>
  <si>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</si>
  <si>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</si>
  <si>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</si>
  <si>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</si>
  <si>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</si>
  <si>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</si>
  <si>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</si>
  <si>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</si>
  <si>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</si>
  <si>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</si>
  <si>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</si>
  <si>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</si>
  <si>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</si>
  <si>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</si>
  <si>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</si>
  <si>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</si>
  <si>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</si>
  <si>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</si>
  <si>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</si>
  <si>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</si>
  <si>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</si>
  <si>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</si>
  <si>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</si>
  <si>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</si>
  <si>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</si>
  <si>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</si>
  <si>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</si>
  <si>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</si>
  <si>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</si>
  <si>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</si>
  <si>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</si>
  <si>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</si>
  <si>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</si>
  <si>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</si>
  <si>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</si>
  <si>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</si>
  <si>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</si>
  <si>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</si>
  <si>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</si>
  <si>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</si>
  <si>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</si>
  <si>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</si>
  <si>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</si>
  <si>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</si>
  <si>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</si>
  <si>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</si>
  <si>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</si>
  <si>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</si>
  <si>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</si>
  <si>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</si>
  <si>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</si>
  <si>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</si>
  <si>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</si>
  <si>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</si>
  <si>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</si>
  <si>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</si>
  <si>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</si>
  <si>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</si>
  <si>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</si>
  <si>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</si>
  <si>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</si>
  <si>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</si>
  <si>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</si>
  <si>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</si>
  <si>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</si>
  <si>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</si>
  <si>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</si>
  <si>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</si>
  <si>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</si>
  <si>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</si>
  <si>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</si>
  <si>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</si>
  <si>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</si>
  <si>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</si>
  <si>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</si>
  <si>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</si>
  <si>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</si>
  <si>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</si>
  <si>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</si>
  <si>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</si>
  <si>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</si>
  <si>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</si>
  <si>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</si>
  <si>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</si>
  <si>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</si>
  <si>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</si>
  <si>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</si>
  <si>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</si>
  <si>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</si>
  <si>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</si>
  <si>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</si>
  <si>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</si>
  <si>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</si>
  <si>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</si>
  <si>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</si>
  <si>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</si>
  <si>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</si>
  <si>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</si>
  <si>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</si>
  <si>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</si>
  <si>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</si>
  <si>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</si>
  <si>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</si>
  <si>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</si>
  <si>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</si>
  <si>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</si>
  <si>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</si>
  <si>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</si>
  <si>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</si>
  <si>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</si>
  <si>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</si>
  <si>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</si>
  <si>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</si>
  <si>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</si>
  <si>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</si>
  <si>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</si>
  <si>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</si>
  <si>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</si>
  <si>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</si>
  <si>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</si>
  <si>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</si>
  <si>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</si>
  <si>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</si>
  <si>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</si>
  <si>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</si>
  <si>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</si>
  <si>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</si>
  <si>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</si>
  <si>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</si>
  <si>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</si>
  <si>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</si>
  <si>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</si>
  <si>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</si>
  <si>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</si>
  <si>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</si>
  <si>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</si>
  <si>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</si>
  <si>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</si>
  <si>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</si>
  <si>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</si>
  <si>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</si>
  <si>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</si>
  <si>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</si>
  <si>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</si>
  <si>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</si>
  <si>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</si>
  <si>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</si>
  <si>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</si>
  <si>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</si>
  <si>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</si>
  <si>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</si>
  <si>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</si>
  <si>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</si>
  <si>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</si>
  <si>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</si>
  <si>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</si>
  <si>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</si>
  <si>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</si>
  <si>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</si>
  <si>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</si>
  <si>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</si>
  <si>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</si>
  <si>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</si>
  <si>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</si>
  <si>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</si>
  <si>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</si>
  <si>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</si>
  <si>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</si>
  <si>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</si>
  <si>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</si>
  <si>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</si>
  <si>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</si>
  <si>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</si>
  <si>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</si>
  <si>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</si>
  <si>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</si>
  <si>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</si>
  <si>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</si>
  <si>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</si>
  <si>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</si>
  <si>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</si>
  <si>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</si>
  <si>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</si>
  <si>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</si>
  <si>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</si>
  <si>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</si>
  <si>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</si>
  <si>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</si>
  <si>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</si>
  <si>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</si>
  <si>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</si>
  <si>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</si>
  <si>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</si>
  <si>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</si>
  <si>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</si>
  <si>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</si>
  <si>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</si>
  <si>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</si>
  <si>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</si>
  <si>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</si>
  <si>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</si>
  <si>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</si>
  <si>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</si>
  <si>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</si>
  <si>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</si>
  <si>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</si>
  <si>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</si>
  <si>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</si>
  <si>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</si>
  <si>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</si>
  <si>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</si>
  <si>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</si>
  <si>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</si>
  <si>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</si>
  <si>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</si>
  <si>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</si>
  <si>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</si>
  <si>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</si>
  <si>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</si>
  <si>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</si>
  <si>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</si>
  <si>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</si>
  <si>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</si>
  <si>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</si>
  <si>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</si>
  <si>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</si>
  <si>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</si>
  <si>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</si>
  <si>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</si>
  <si>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</si>
  <si>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</si>
  <si>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</si>
  <si>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</si>
  <si>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</si>
  <si>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</si>
  <si>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</si>
  <si>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</si>
  <si>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</si>
  <si>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</si>
  <si>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</si>
  <si>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</si>
  <si>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</si>
  <si>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</si>
  <si>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</si>
  <si>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</si>
  <si>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</si>
  <si>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</si>
  <si>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</si>
  <si>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</si>
  <si>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</si>
  <si>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</si>
  <si>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</si>
  <si>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</si>
  <si>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</si>
  <si>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</si>
  <si>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</si>
  <si>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</si>
  <si>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</si>
  <si>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</si>
  <si>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</si>
  <si>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</si>
  <si>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</si>
  <si>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</si>
  <si>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</si>
  <si>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</si>
  <si>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</si>
  <si>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</si>
  <si>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</si>
  <si>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</si>
  <si>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</si>
  <si>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</si>
  <si>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</si>
  <si>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</si>
  <si>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</si>
  <si>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</si>
  <si>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</si>
  <si>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</si>
  <si>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</si>
  <si>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</si>
  <si>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</si>
  <si>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</si>
  <si>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</si>
  <si>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</si>
  <si>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</si>
  <si>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</si>
  <si>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</si>
  <si>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</si>
  <si>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</si>
  <si>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</si>
  <si>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</si>
  <si>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</si>
  <si>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</si>
  <si>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</si>
  <si>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</si>
  <si>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</si>
  <si>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</si>
  <si>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</si>
  <si>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</si>
  <si>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</si>
  <si>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</si>
  <si>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</si>
  <si>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</si>
  <si>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</si>
  <si>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</si>
  <si>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</si>
  <si>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</si>
  <si>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</si>
  <si>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</si>
  <si>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</si>
  <si>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</si>
  <si>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</si>
  <si>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</si>
  <si>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</si>
  <si>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</si>
  <si>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</si>
  <si>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</si>
  <si>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</si>
  <si>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</si>
  <si>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</si>
  <si>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</si>
  <si>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</si>
  <si>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</si>
  <si>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</si>
  <si>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</si>
  <si>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</si>
  <si>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</si>
  <si>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</si>
  <si>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</si>
  <si>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</si>
  <si>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</si>
  <si>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</si>
  <si>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</si>
  <si>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</si>
  <si>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</si>
  <si>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</si>
  <si>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</si>
  <si>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</si>
  <si>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</si>
  <si>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</si>
  <si>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</si>
  <si>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</si>
  <si>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</si>
  <si>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</si>
  <si>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</si>
  <si>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</si>
  <si>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</si>
  <si>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</si>
  <si>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</si>
  <si>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</si>
  <si>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</si>
  <si>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</si>
  <si>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</si>
  <si>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</si>
  <si>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</si>
  <si>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</si>
  <si>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</si>
  <si>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</si>
  <si>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</si>
  <si>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</si>
  <si>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</si>
  <si>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</si>
  <si>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</si>
  <si>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</si>
  <si>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</si>
  <si>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</si>
  <si>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</si>
  <si>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</si>
  <si>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</si>
  <si>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</si>
  <si>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</si>
  <si>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</si>
  <si>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</si>
  <si>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</si>
  <si>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</si>
  <si>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</si>
  <si>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</si>
  <si>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</si>
  <si>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</si>
  <si>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</si>
  <si>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</si>
  <si>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</si>
  <si>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</si>
  <si>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</si>
  <si>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</si>
  <si>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</si>
  <si>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</si>
  <si>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</si>
  <si>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</si>
  <si>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</si>
  <si>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</si>
  <si>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</si>
  <si>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</si>
  <si>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</si>
  <si>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</si>
  <si>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</si>
  <si>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</si>
  <si>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</si>
  <si>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</si>
  <si>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</si>
  <si>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</si>
  <si>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</si>
  <si>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</si>
  <si>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</si>
  <si>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</si>
  <si>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</si>
  <si>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</si>
  <si>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</si>
  <si>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</si>
  <si>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</si>
  <si>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</si>
  <si>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</si>
  <si>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</si>
  <si>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</si>
  <si>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</si>
  <si>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</si>
  <si>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</si>
  <si>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</si>
  <si>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</si>
  <si>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</si>
  <si>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</si>
  <si>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</si>
  <si>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</si>
  <si>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</si>
  <si>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</si>
  <si>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</si>
  <si>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</si>
  <si>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</si>
  <si>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</si>
  <si>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</si>
  <si>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</si>
  <si>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</si>
  <si>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</si>
  <si>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</si>
  <si>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</si>
  <si>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</si>
  <si>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</si>
  <si>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</si>
  <si>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</si>
  <si>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</si>
  <si>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</si>
  <si>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</si>
  <si>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</si>
  <si>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</si>
  <si>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</si>
  <si>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</si>
  <si>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</si>
  <si>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</si>
  <si>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</si>
  <si>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</si>
  <si>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</si>
  <si>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</si>
  <si>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</si>
  <si>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</si>
  <si>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</si>
  <si>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</si>
  <si>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</si>
  <si>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</si>
  <si>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</si>
  <si>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</si>
  <si>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</si>
  <si>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</si>
  <si>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</si>
  <si>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</si>
  <si>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</si>
  <si>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</si>
  <si>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</si>
  <si>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</si>
  <si>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</si>
  <si>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</si>
  <si>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</si>
  <si>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</si>
  <si>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</si>
  <si>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</si>
  <si>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</si>
  <si>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</si>
  <si>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</si>
  <si>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</si>
  <si>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</si>
  <si>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</si>
  <si>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</si>
  <si>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</si>
  <si>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</si>
  <si>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</si>
  <si>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</si>
  <si>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</si>
  <si>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</si>
  <si>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</si>
  <si>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</si>
  <si>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</si>
  <si>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</si>
  <si>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</si>
  <si>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</si>
  <si>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</si>
  <si>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</si>
  <si>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</si>
  <si>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</si>
  <si>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</si>
  <si>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</si>
  <si>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</si>
  <si>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</si>
  <si>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</si>
  <si>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</si>
  <si>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</si>
  <si>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</si>
  <si>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</si>
  <si>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</si>
  <si>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</si>
  <si>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</si>
  <si>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</si>
  <si>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</si>
  <si>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</si>
  <si>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</si>
  <si>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</si>
  <si>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</si>
  <si>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</si>
  <si>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</si>
  <si>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</si>
  <si>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</si>
  <si>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</si>
  <si>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</si>
  <si>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</si>
  <si>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</si>
  <si>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</si>
  <si>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</si>
  <si>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</si>
  <si>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</si>
  <si>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</si>
  <si>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</si>
  <si>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</si>
  <si>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</si>
  <si>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</si>
  <si>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</si>
  <si>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</si>
  <si>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</si>
  <si>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</si>
  <si>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</si>
  <si>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</si>
  <si>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</si>
  <si>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</si>
  <si>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</si>
  <si>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</si>
  <si>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</si>
  <si>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</si>
  <si>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</si>
  <si>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</si>
  <si>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</si>
  <si>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</si>
  <si>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</si>
  <si>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</si>
  <si>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</si>
  <si>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</si>
  <si>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</si>
  <si>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</si>
  <si>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</si>
  <si>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</si>
  <si>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</si>
  <si>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</si>
  <si>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</si>
  <si>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</si>
  <si>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</si>
  <si>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</si>
  <si>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</si>
  <si>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</si>
  <si>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</si>
  <si>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</si>
  <si>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</si>
  <si>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</si>
  <si>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</si>
  <si>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</si>
  <si>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</si>
  <si>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</si>
  <si>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</si>
  <si>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</si>
  <si>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</si>
  <si>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</si>
  <si>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</si>
  <si>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</si>
  <si>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</si>
  <si>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</si>
  <si>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</si>
  <si>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</si>
  <si>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</si>
  <si>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</si>
  <si>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</si>
  <si>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</si>
  <si>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</si>
  <si>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</si>
  <si>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</si>
  <si>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</si>
  <si>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</si>
  <si>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</si>
  <si>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</si>
  <si>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</si>
  <si>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</si>
  <si>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</si>
  <si>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</si>
  <si>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</si>
  <si>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</si>
  <si>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</si>
  <si>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</si>
  <si>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</si>
  <si>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</si>
  <si>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</si>
  <si>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</si>
  <si>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</si>
  <si>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</si>
  <si>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</si>
  <si>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</si>
  <si>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</si>
  <si>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</si>
  <si>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</si>
  <si>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</si>
  <si>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</si>
  <si>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</si>
  <si>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</si>
  <si>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</si>
  <si>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</si>
  <si>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</si>
  <si>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</si>
  <si>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</si>
  <si>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</si>
  <si>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</si>
  <si>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</si>
  <si>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</si>
  <si>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</si>
  <si>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</si>
  <si>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</si>
  <si>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</si>
  <si>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</si>
  <si>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</si>
  <si>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</si>
  <si>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</si>
  <si>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</si>
  <si>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</si>
  <si>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</si>
  <si>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</si>
  <si>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</si>
  <si>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</si>
  <si>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</si>
  <si>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</si>
  <si>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</si>
  <si>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</si>
  <si>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</si>
  <si>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</si>
  <si>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</si>
  <si>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</si>
  <si>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</si>
  <si>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</si>
  <si>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</si>
  <si>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</si>
  <si>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</si>
  <si>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</si>
  <si>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</si>
  <si>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</si>
  <si>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</si>
  <si>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</si>
  <si>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</si>
  <si>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</si>
  <si>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</si>
  <si>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</si>
  <si>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</si>
  <si>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</si>
  <si>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</si>
  <si>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</si>
  <si>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</si>
  <si>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</si>
  <si>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</si>
  <si>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</si>
  <si>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</si>
  <si>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</si>
  <si>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</si>
  <si>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</si>
  <si>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</si>
  <si>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</si>
  <si>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</si>
  <si>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</si>
  <si>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</si>
  <si>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</si>
  <si>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</si>
  <si>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</si>
  <si>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</si>
  <si>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</si>
  <si>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</si>
  <si>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</si>
  <si>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</si>
  <si>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</si>
  <si>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</si>
  <si>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</si>
  <si>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</si>
  <si>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</si>
  <si>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</si>
  <si>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</si>
  <si>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</si>
  <si>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</si>
  <si>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</si>
  <si>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</si>
  <si>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</si>
  <si>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</si>
  <si>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</si>
  <si>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</si>
  <si>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</si>
  <si>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</si>
  <si>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</si>
  <si>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</si>
  <si>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</si>
  <si>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</si>
  <si>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</si>
  <si>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</si>
  <si>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</si>
  <si>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</si>
  <si>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</si>
  <si>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</si>
  <si>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</si>
  <si>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</si>
  <si>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</si>
  <si>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</si>
  <si>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</si>
  <si>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</si>
  <si>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</si>
  <si>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</si>
  <si>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</si>
  <si>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</si>
  <si>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</si>
  <si>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</si>
  <si>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</si>
  <si>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</si>
  <si>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</si>
  <si>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</si>
  <si>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</si>
  <si>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</si>
  <si>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</si>
  <si>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</si>
  <si>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</si>
  <si>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</si>
  <si>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</si>
  <si>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</si>
  <si>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</si>
  <si>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</si>
  <si>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</si>
  <si>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</si>
  <si>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</si>
  <si>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</si>
  <si>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</si>
  <si>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</si>
  <si>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</si>
  <si>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</si>
  <si>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</si>
  <si>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</si>
  <si>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</si>
  <si>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</si>
  <si>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</si>
  <si>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</si>
  <si>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</si>
  <si>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</si>
  <si>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</si>
  <si>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</si>
  <si>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</si>
  <si>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</si>
  <si>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</si>
  <si>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</si>
  <si>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</si>
  <si>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</si>
  <si>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</si>
  <si>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</si>
  <si>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</si>
  <si>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</si>
  <si>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</si>
  <si>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</si>
  <si>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</si>
  <si>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</si>
  <si>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</si>
  <si>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</si>
  <si>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</si>
  <si>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</si>
  <si>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</si>
  <si>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</si>
  <si>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</si>
  <si>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</si>
  <si>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</si>
  <si>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</si>
  <si>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</si>
  <si>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</si>
  <si>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</si>
  <si>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</si>
  <si>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</si>
  <si>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</si>
  <si>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</si>
  <si>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</si>
  <si>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</si>
  <si>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</si>
  <si>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</si>
  <si>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</si>
  <si>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</si>
  <si>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</si>
  <si>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</si>
  <si>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</si>
  <si>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</si>
  <si>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</si>
  <si>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</si>
  <si>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</si>
  <si>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</si>
  <si>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</si>
  <si>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</si>
  <si>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</si>
  <si>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</si>
  <si>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</si>
  <si>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</si>
  <si>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</si>
  <si>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</si>
  <si>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</si>
  <si>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</si>
  <si>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</si>
  <si>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</si>
  <si>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</si>
  <si>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</si>
  <si>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</si>
  <si>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</si>
  <si>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</si>
  <si>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</si>
  <si>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</si>
  <si>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</si>
  <si>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</si>
  <si>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</si>
  <si>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</si>
  <si>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</si>
  <si>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</si>
  <si>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</si>
  <si>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</si>
  <si>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</si>
  <si>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</si>
  <si>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</si>
  <si>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</si>
  <si>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</si>
  <si>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</si>
  <si>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</si>
  <si>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</si>
  <si>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</si>
  <si>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</si>
  <si>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</si>
  <si>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</si>
  <si>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</si>
  <si>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</si>
  <si>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</si>
  <si>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</si>
  <si>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</si>
  <si>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</si>
  <si>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</si>
  <si>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</si>
  <si>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</si>
  <si>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</si>
  <si>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</si>
  <si>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</si>
  <si>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</si>
  <si>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</si>
  <si>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</si>
  <si>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</si>
  <si>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</si>
  <si>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</si>
  <si>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</si>
  <si>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</si>
  <si>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</si>
  <si>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</si>
  <si>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</si>
  <si>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</si>
  <si>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</si>
  <si>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</si>
  <si>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</si>
  <si>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</si>
  <si>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</si>
  <si>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</si>
  <si>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</si>
  <si>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</si>
  <si>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</si>
  <si>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</si>
  <si>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</si>
  <si>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</si>
  <si>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</si>
  <si>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</si>
  <si>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</si>
  <si>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</si>
  <si>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</si>
  <si>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</si>
  <si>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</si>
  <si>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</si>
  <si>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</si>
  <si>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</si>
  <si>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</si>
  <si>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</si>
  <si>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</si>
  <si>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</si>
  <si>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</si>
  <si>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</si>
  <si>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</si>
  <si>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</si>
  <si>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</si>
  <si>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</si>
  <si>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</si>
  <si>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</si>
  <si>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</si>
  <si>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</si>
  <si>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</si>
  <si>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</si>
  <si>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</si>
  <si>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</si>
  <si>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</si>
  <si>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</si>
  <si>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</si>
  <si>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</si>
  <si>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</si>
  <si>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</si>
  <si>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</si>
  <si>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</si>
  <si>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</si>
  <si>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</si>
  <si>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</si>
  <si>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</si>
  <si>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</si>
  <si>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</si>
  <si>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</si>
  <si>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</si>
  <si>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</si>
  <si>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</si>
  <si>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</si>
  <si>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</si>
  <si>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</si>
  <si>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</si>
  <si>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</si>
  <si>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</si>
  <si>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</si>
  <si>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</si>
  <si>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</si>
  <si>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</si>
  <si>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</si>
  <si>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</si>
  <si>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</si>
  <si>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</si>
  <si>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</si>
  <si>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</si>
  <si>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</si>
  <si>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</si>
  <si>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</si>
  <si>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</si>
  <si>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</si>
  <si>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</si>
  <si>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</si>
  <si>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</si>
  <si>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</si>
  <si>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</si>
  <si>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</si>
  <si>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</si>
  <si>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</si>
  <si>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</si>
  <si>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</si>
  <si>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</si>
  <si>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</si>
  <si>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</si>
  <si>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</si>
  <si>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</si>
  <si>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</si>
  <si>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</si>
  <si>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</si>
  <si>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</si>
  <si>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</si>
  <si>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</si>
  <si>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</si>
  <si>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</si>
  <si>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</si>
  <si>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</si>
  <si>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</si>
  <si>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</si>
  <si>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</si>
  <si>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</si>
  <si>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</si>
  <si>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</si>
  <si>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</si>
  <si>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</si>
  <si>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</si>
  <si>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</si>
  <si>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</si>
  <si>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</si>
  <si>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</si>
  <si>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</si>
  <si>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</si>
  <si>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</si>
  <si>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</si>
  <si>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</si>
  <si>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</si>
  <si>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</si>
  <si>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</si>
  <si>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</si>
  <si>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</si>
  <si>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</si>
  <si>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</si>
  <si>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</si>
  <si>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</si>
  <si>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</si>
  <si>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</si>
  <si>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</si>
  <si>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</si>
  <si>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</si>
  <si>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</si>
  <si>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</si>
  <si>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</si>
  <si>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</si>
  <si>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</si>
  <si>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</si>
  <si>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</si>
  <si>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</si>
  <si>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</si>
  <si>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</si>
  <si>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</si>
  <si>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</si>
  <si>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</si>
  <si>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</si>
  <si>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</si>
  <si>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</si>
  <si>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</si>
  <si>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</si>
  <si>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</si>
  <si>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</si>
  <si>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</si>
  <si>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</si>
  <si>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</si>
  <si>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</si>
  <si>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</si>
  <si>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</si>
  <si>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</si>
  <si>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</si>
  <si>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</si>
  <si>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</si>
  <si>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</si>
  <si>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</si>
  <si>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</si>
  <si>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</si>
  <si>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</si>
  <si>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</si>
  <si>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</si>
  <si>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</si>
  <si>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</si>
  <si>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</si>
  <si>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</si>
  <si>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</si>
  <si>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</si>
  <si>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</si>
  <si>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</si>
  <si>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</si>
  <si>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</si>
  <si>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</si>
  <si>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</si>
  <si>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</si>
  <si>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</si>
  <si>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</si>
  <si>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</si>
  <si>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</si>
  <si>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</si>
  <si>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</si>
  <si>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</si>
  <si>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</si>
  <si>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</si>
  <si>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</si>
  <si>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</si>
  <si>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</si>
  <si>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</si>
  <si>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</si>
  <si>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</si>
  <si>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</si>
  <si>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</si>
  <si>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</si>
  <si>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</si>
  <si>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</si>
  <si>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</si>
  <si>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</si>
  <si>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</si>
  <si>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</si>
  <si>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</si>
  <si>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</si>
  <si>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</si>
  <si>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</si>
  <si>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</si>
  <si>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</si>
  <si>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</si>
  <si>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</si>
  <si>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</si>
  <si>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</si>
  <si>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</si>
  <si>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</si>
  <si>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</si>
  <si>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</si>
  <si>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</si>
  <si>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</si>
  <si>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</si>
  <si>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</si>
  <si>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</si>
  <si>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</si>
  <si>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</si>
  <si>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</si>
  <si>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</si>
  <si>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</si>
  <si>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</si>
  <si>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</si>
  <si>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</si>
  <si>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</si>
  <si>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</si>
  <si>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</si>
  <si>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</si>
  <si>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</si>
  <si>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</si>
  <si>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</si>
  <si>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</si>
  <si>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</si>
  <si>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</si>
  <si>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</si>
  <si>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</si>
  <si>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</si>
  <si>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</si>
  <si>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</si>
  <si>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</si>
  <si>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</si>
  <si>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</si>
  <si>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</si>
  <si>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</si>
  <si>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</si>
  <si>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</si>
  <si>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</si>
  <si>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</si>
  <si>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</si>
  <si>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</si>
  <si>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</si>
  <si>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</si>
  <si>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</si>
  <si>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</si>
  <si>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</si>
  <si>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</si>
  <si>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</si>
  <si>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</si>
  <si>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</si>
  <si>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</si>
  <si>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</si>
  <si>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</si>
  <si>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</si>
  <si>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</si>
  <si>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</si>
  <si>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</si>
  <si>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</si>
  <si>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</si>
  <si>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</si>
  <si>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</si>
  <si>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</si>
  <si>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</si>
  <si>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</si>
  <si>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</si>
  <si>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</si>
  <si>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</si>
  <si>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</si>
  <si>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</si>
  <si>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</si>
  <si>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</si>
  <si>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</si>
  <si>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</si>
  <si>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</si>
  <si>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</si>
  <si>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</si>
  <si>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</si>
  <si>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</si>
  <si>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</si>
  <si>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</si>
  <si>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</si>
  <si>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</si>
  <si>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</si>
  <si>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</si>
  <si>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</si>
  <si>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</si>
  <si>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</si>
  <si>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</si>
  <si>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</si>
  <si>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</si>
  <si>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</si>
  <si>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</si>
  <si>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</si>
  <si>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</si>
  <si>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</si>
  <si>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</si>
  <si>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</si>
  <si>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</si>
  <si>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</si>
  <si>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</si>
  <si>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</si>
  <si>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</si>
  <si>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</si>
  <si>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</si>
  <si>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</si>
  <si>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</si>
  <si>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</si>
  <si>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</si>
  <si>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</si>
  <si>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</si>
  <si>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</si>
  <si>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</si>
  <si>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</si>
  <si>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</si>
  <si>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</si>
  <si>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</si>
  <si>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</si>
  <si>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</si>
  <si>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</si>
  <si>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</si>
  <si>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</si>
  <si>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</si>
  <si>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</si>
  <si>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</si>
  <si>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</si>
  <si>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</si>
  <si>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</si>
  <si>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</si>
  <si>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</si>
  <si>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</si>
  <si>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</si>
  <si>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</si>
  <si>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</si>
  <si>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</si>
  <si>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</si>
  <si>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</si>
  <si>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</si>
  <si>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</si>
  <si>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</si>
  <si>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</si>
  <si>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</si>
  <si>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</si>
  <si>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</si>
  <si>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</si>
  <si>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</si>
  <si>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</si>
  <si>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</si>
  <si>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</si>
  <si>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</si>
  <si>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</si>
  <si>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</si>
  <si>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</si>
  <si>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</si>
  <si>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</si>
  <si>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</si>
  <si>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</si>
  <si>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</si>
  <si>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</si>
  <si>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</si>
  <si>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</si>
  <si>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</si>
  <si>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</si>
  <si>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</si>
  <si>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</si>
  <si>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</si>
  <si>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</si>
  <si>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</si>
  <si>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</si>
  <si>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</si>
  <si>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</si>
  <si>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</si>
  <si>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</si>
  <si>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</si>
  <si>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</si>
  <si>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</si>
  <si>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</si>
  <si>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</si>
  <si>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</si>
  <si>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</si>
  <si>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</si>
  <si>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</si>
  <si>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</si>
  <si>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</si>
  <si>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</si>
  <si>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</si>
  <si>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</si>
  <si>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</si>
  <si>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</si>
  <si>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</si>
  <si>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</si>
  <si>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</si>
  <si>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</si>
  <si>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</si>
  <si>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</si>
  <si>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</si>
  <si>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</si>
  <si>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</si>
  <si>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</si>
  <si>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</si>
  <si>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</si>
  <si>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</si>
  <si>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</si>
  <si>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</si>
  <si>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</si>
  <si>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</si>
  <si>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</si>
  <si>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</si>
  <si>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</si>
  <si>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</si>
  <si>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</si>
  <si>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</si>
  <si>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</si>
  <si>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</si>
  <si>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</si>
  <si>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</si>
  <si>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</si>
  <si>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</si>
  <si>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</si>
  <si>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</si>
  <si>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</si>
  <si>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</si>
  <si>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</si>
  <si>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</si>
  <si>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</si>
  <si>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</si>
  <si>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</si>
  <si>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</si>
  <si>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</si>
  <si>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</si>
  <si>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</si>
  <si>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</si>
  <si>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</si>
  <si>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</si>
  <si>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</si>
  <si>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</si>
  <si>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</si>
  <si>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</si>
  <si>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</si>
  <si>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</si>
  <si>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</si>
  <si>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</si>
  <si>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</si>
  <si>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</si>
  <si>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</si>
  <si>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</si>
  <si>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</si>
  <si>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</si>
  <si>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</si>
  <si>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</si>
  <si>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</si>
  <si>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</si>
  <si>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</si>
  <si>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</si>
  <si>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</si>
  <si>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</si>
  <si>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</si>
  <si>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</si>
  <si>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</si>
  <si>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</si>
  <si>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</si>
  <si>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</si>
  <si>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</si>
  <si>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</si>
  <si>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</si>
  <si>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</si>
  <si>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</si>
  <si>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</si>
  <si>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</si>
  <si>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</si>
  <si>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</si>
  <si>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</si>
  <si>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</si>
  <si>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</si>
  <si>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</si>
  <si>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</si>
  <si>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</si>
  <si>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</si>
  <si>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</si>
  <si>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</si>
  <si>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</si>
  <si>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</si>
  <si>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</si>
  <si>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</si>
  <si>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</si>
  <si>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</si>
  <si>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</si>
  <si>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</si>
  <si>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</si>
  <si>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</si>
  <si>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</si>
  <si>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</si>
  <si>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</si>
  <si>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</si>
  <si>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</si>
  <si>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</si>
  <si>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</si>
  <si>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</si>
  <si>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</si>
  <si>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</si>
  <si>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</si>
  <si>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</si>
  <si>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</si>
  <si>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</si>
  <si>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</si>
  <si>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</si>
  <si>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</si>
  <si>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</si>
  <si>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</si>
  <si>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</si>
  <si>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</si>
  <si>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</si>
  <si>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</si>
  <si>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</si>
  <si>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</si>
  <si>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</si>
  <si>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</si>
  <si>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</si>
  <si>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</si>
  <si>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</si>
  <si>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</si>
  <si>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</si>
  <si>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</si>
  <si>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</si>
  <si>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</si>
  <si>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</si>
  <si>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</si>
  <si>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</si>
  <si>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</si>
  <si>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</si>
  <si>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</si>
  <si>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</si>
  <si>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</si>
  <si>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</si>
  <si>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</si>
  <si>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</si>
  <si>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</si>
  <si>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</si>
  <si>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</si>
  <si>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</si>
  <si>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</si>
  <si>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</si>
  <si>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</si>
  <si>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</si>
  <si>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</si>
  <si>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</si>
  <si>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</si>
  <si>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</si>
  <si>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</si>
  <si>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</si>
  <si>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</si>
  <si>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</si>
  <si>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</si>
  <si>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</si>
  <si>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</si>
  <si>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</si>
  <si>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</si>
  <si>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</si>
  <si>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</si>
  <si>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</si>
  <si>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</si>
  <si>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</si>
  <si>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</si>
  <si>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</si>
  <si>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</si>
  <si>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</si>
  <si>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</si>
  <si>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</si>
  <si>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</si>
  <si>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</si>
  <si>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</si>
  <si>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</si>
  <si>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</si>
  <si>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</si>
  <si>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</si>
  <si>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</si>
  <si>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</si>
  <si>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</si>
  <si>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</si>
  <si>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</si>
  <si>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</si>
  <si>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</si>
  <si>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</si>
  <si>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</si>
  <si>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</si>
  <si>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</si>
  <si>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</si>
  <si>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</si>
  <si>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</si>
  <si>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</si>
  <si>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</si>
  <si>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</si>
  <si>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</si>
  <si>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</si>
  <si>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</si>
  <si>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</si>
  <si>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</si>
  <si>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</si>
  <si>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</si>
  <si>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</si>
  <si>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</si>
  <si>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</si>
  <si>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</si>
  <si>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</si>
  <si>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</si>
  <si>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</si>
  <si>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</si>
  <si>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</si>
  <si>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</si>
  <si>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</si>
  <si>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</si>
  <si>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</si>
  <si>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</si>
  <si>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</si>
  <si>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</si>
  <si>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</si>
  <si>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</si>
  <si>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</si>
  <si>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</si>
  <si>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</si>
  <si>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</si>
  <si>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</si>
  <si>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</si>
  <si>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</si>
  <si>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</si>
  <si>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</si>
  <si>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</si>
  <si>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</si>
  <si>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</si>
  <si>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</si>
  <si>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</si>
  <si>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</si>
  <si>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</si>
  <si>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</si>
  <si>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</si>
  <si>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</si>
  <si>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</si>
  <si>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</si>
  <si>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</si>
  <si>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</si>
  <si>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</si>
  <si>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</si>
  <si>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</si>
  <si>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</si>
  <si>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</si>
  <si>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</si>
  <si>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</si>
  <si>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</si>
  <si>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</si>
  <si>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</si>
  <si>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</si>
  <si>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</si>
  <si>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</si>
  <si>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</si>
  <si>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</si>
  <si>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</si>
  <si>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</si>
  <si>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</si>
  <si>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</si>
  <si>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</si>
  <si>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</si>
  <si>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</si>
  <si>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</si>
  <si>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</si>
  <si>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</si>
  <si>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</si>
  <si>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</si>
  <si>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</si>
  <si>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</si>
  <si>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</si>
  <si>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</si>
  <si>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</si>
  <si>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</si>
  <si>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</si>
  <si>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</si>
  <si>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</si>
  <si>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</si>
  <si>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</si>
  <si>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</si>
  <si>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</si>
  <si>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</si>
  <si>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</si>
  <si>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</si>
  <si>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</si>
  <si>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</si>
  <si>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</si>
  <si>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</si>
  <si>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</si>
  <si>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</si>
  <si>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</si>
  <si>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</si>
  <si>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</si>
  <si>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</si>
  <si>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</si>
  <si>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</si>
  <si>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</si>
  <si>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</si>
  <si>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</si>
  <si>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</si>
  <si>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</si>
  <si>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</si>
  <si>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</si>
  <si>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</si>
  <si>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</si>
  <si>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</si>
  <si>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</si>
  <si>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</si>
  <si>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</si>
  <si>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</si>
  <si>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</si>
  <si>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</si>
  <si>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</si>
  <si>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</si>
  <si>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</si>
  <si>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</si>
  <si>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</si>
  <si>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</si>
  <si>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</si>
  <si>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</si>
  <si>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</si>
  <si>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</si>
  <si>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</si>
  <si>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</si>
  <si>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</si>
  <si>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</si>
  <si>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</si>
  <si>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</si>
  <si>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</si>
  <si>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</si>
  <si>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</si>
  <si>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</si>
  <si>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</si>
  <si>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</si>
  <si>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</si>
  <si>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</si>
  <si>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</si>
  <si>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</si>
  <si>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</si>
  <si>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</si>
  <si>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</si>
  <si>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</si>
  <si>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</si>
  <si>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</si>
  <si>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</si>
  <si>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</si>
  <si>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</si>
  <si>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</si>
  <si>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</si>
  <si>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</si>
  <si>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</si>
  <si>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</si>
  <si>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</si>
  <si>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</si>
  <si>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</si>
  <si>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</si>
  <si>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</si>
  <si>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</si>
  <si>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</si>
  <si>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</si>
  <si>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</si>
  <si>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</si>
  <si>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</si>
  <si>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</si>
  <si>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</si>
  <si>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</si>
  <si>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</si>
  <si>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</si>
  <si>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</si>
  <si>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</si>
  <si>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</si>
  <si>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</si>
  <si>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</si>
  <si>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</si>
  <si>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</si>
  <si>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</si>
  <si>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</si>
  <si>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</si>
  <si>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</si>
  <si>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</si>
  <si>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</si>
  <si>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</si>
  <si>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</si>
  <si>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</si>
  <si>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</si>
  <si>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</si>
  <si>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</si>
  <si>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</si>
  <si>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</si>
  <si>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</si>
  <si>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</si>
  <si>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</si>
  <si>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</si>
  <si>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</si>
  <si>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</si>
  <si>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</si>
  <si>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</si>
  <si>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</si>
  <si>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</si>
  <si>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</si>
  <si>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</si>
  <si>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</si>
  <si>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</si>
  <si>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</si>
  <si>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</si>
  <si>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</si>
  <si>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</si>
  <si>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</si>
  <si>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</si>
  <si>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</si>
  <si>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</si>
  <si>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</si>
  <si>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</si>
  <si>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</si>
  <si>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</si>
  <si>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</si>
  <si>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</si>
  <si>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</si>
  <si>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</si>
  <si>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</si>
  <si>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</si>
  <si>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</si>
  <si>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</si>
  <si>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</si>
  <si>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</si>
  <si>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</si>
  <si>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</si>
  <si>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</si>
  <si>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</si>
  <si>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</si>
  <si>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</si>
  <si>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</si>
  <si>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</si>
  <si>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</si>
  <si>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</si>
  <si>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</si>
  <si>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</si>
  <si>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</si>
  <si>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</si>
  <si>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</si>
  <si>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</si>
  <si>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</si>
  <si>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</si>
  <si>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</si>
  <si>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</si>
  <si>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</si>
  <si>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</si>
  <si>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</si>
  <si>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</si>
  <si>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</si>
  <si>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</si>
  <si>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</si>
  <si>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</si>
  <si>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</si>
  <si>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</si>
  <si>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</si>
  <si>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</si>
  <si>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</si>
  <si>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</si>
  <si>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</si>
  <si>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</si>
  <si>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</si>
  <si>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</si>
  <si>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</si>
  <si>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</si>
  <si>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</si>
  <si>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</si>
  <si>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</si>
  <si>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</si>
  <si>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</si>
  <si>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</si>
  <si>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</si>
  <si>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</si>
  <si>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</si>
  <si>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</si>
  <si>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</si>
  <si>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</si>
  <si>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</si>
  <si>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</si>
  <si>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</si>
  <si>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</si>
  <si>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</si>
  <si>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</si>
  <si>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</si>
  <si>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</si>
  <si>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</si>
  <si>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</si>
  <si>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</si>
  <si>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</si>
  <si>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</si>
  <si>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</si>
  <si>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</si>
  <si>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</si>
  <si>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</si>
  <si>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</si>
  <si>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</si>
  <si>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</si>
  <si>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</si>
  <si>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</si>
  <si>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</si>
  <si>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</si>
  <si>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</si>
  <si>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</si>
  <si>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</si>
  <si>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</si>
  <si>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</si>
  <si>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</si>
  <si>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</si>
  <si>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</si>
  <si>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</si>
  <si>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</si>
  <si>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</si>
  <si>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</si>
  <si>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</si>
  <si>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</si>
  <si>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</si>
  <si>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</si>
  <si>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</si>
  <si>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</si>
  <si>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</si>
  <si>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</si>
  <si>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</si>
  <si>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</si>
  <si>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</si>
  <si>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</si>
  <si>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</si>
  <si>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</si>
  <si>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</si>
  <si>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</si>
  <si>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</si>
  <si>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</si>
  <si>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</si>
  <si>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</si>
  <si>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</si>
  <si>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</si>
  <si>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</si>
  <si>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</si>
  <si>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</si>
  <si>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</si>
  <si>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</si>
  <si>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</si>
  <si>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</si>
  <si>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</si>
  <si>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</si>
  <si>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</si>
  <si>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</si>
  <si>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</si>
  <si>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</si>
  <si>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</si>
  <si>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</si>
  <si>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</si>
  <si>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</si>
  <si>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</si>
  <si>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</si>
  <si>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</si>
  <si>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</si>
  <si>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</si>
  <si>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</si>
  <si>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</si>
  <si>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</si>
  <si>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</si>
  <si>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</si>
  <si>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</si>
  <si>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</si>
  <si>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</si>
  <si>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</si>
  <si>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</si>
  <si>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</si>
  <si>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</si>
  <si>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</si>
  <si>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</si>
  <si>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</si>
  <si>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</si>
  <si>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</si>
  <si>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</si>
  <si>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</si>
  <si>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</si>
  <si>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</si>
  <si>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</si>
  <si>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</si>
  <si>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</si>
  <si>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</si>
  <si>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</si>
  <si>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</si>
  <si>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</si>
  <si>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</si>
  <si>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</si>
  <si>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</si>
  <si>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</si>
  <si>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</si>
  <si>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</si>
  <si>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</si>
  <si>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</si>
  <si>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</si>
  <si>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</si>
  <si>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</si>
  <si>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</si>
  <si>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</si>
  <si>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</si>
  <si>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</si>
  <si>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</si>
  <si>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</si>
  <si>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</si>
  <si>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</si>
  <si>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</si>
  <si>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</si>
  <si>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</si>
  <si>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</si>
  <si>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</si>
  <si>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</si>
  <si>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</si>
  <si>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</si>
  <si>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</si>
  <si>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</si>
  <si>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</si>
  <si>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</si>
  <si>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</si>
  <si>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</si>
  <si>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</si>
  <si>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</si>
  <si>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</si>
  <si>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</si>
  <si>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</si>
  <si>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</si>
  <si>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</si>
  <si>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</si>
  <si>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</si>
  <si>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</si>
  <si>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</si>
  <si>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</si>
  <si>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</si>
  <si>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</si>
  <si>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</si>
  <si>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</si>
  <si>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</si>
  <si>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</si>
  <si>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</si>
  <si>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</si>
  <si>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</si>
  <si>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</si>
  <si>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</si>
  <si>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</si>
  <si>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</si>
  <si>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</si>
  <si>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</si>
  <si>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</si>
  <si>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</si>
  <si>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</si>
  <si>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</si>
  <si>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</si>
  <si>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</si>
  <si>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</si>
  <si>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</si>
  <si>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</si>
  <si>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</si>
  <si>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</si>
  <si>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</si>
  <si>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</si>
  <si>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</si>
  <si>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</si>
  <si>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</si>
  <si>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</si>
  <si>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</si>
  <si>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</si>
  <si>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</si>
  <si>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</si>
  <si>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</si>
  <si>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</si>
  <si>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</si>
  <si>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</si>
  <si>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</si>
  <si>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</si>
  <si>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</si>
  <si>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</si>
  <si>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</si>
  <si>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</si>
  <si>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</si>
  <si>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</si>
  <si>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</si>
  <si>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</si>
  <si>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</si>
  <si>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</si>
  <si>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</si>
  <si>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</si>
  <si>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</si>
  <si>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</si>
  <si>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</si>
  <si>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</si>
  <si>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</si>
  <si>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</si>
  <si>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</si>
  <si>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</si>
  <si>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</si>
  <si>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</si>
  <si>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</si>
  <si>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</si>
  <si>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</si>
  <si>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</si>
  <si>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</si>
  <si>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</si>
  <si>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</si>
  <si>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</si>
  <si>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</si>
  <si>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</si>
  <si>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</si>
  <si>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</si>
  <si>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</si>
  <si>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</si>
  <si>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</si>
  <si>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</si>
  <si>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</si>
  <si>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</si>
  <si>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</si>
  <si>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</si>
  <si>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</si>
  <si>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</si>
  <si>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</si>
  <si>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</si>
  <si>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</si>
  <si>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</si>
  <si>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</si>
  <si>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</si>
  <si>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</si>
  <si>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</si>
  <si>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</si>
  <si>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</si>
  <si>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</si>
  <si>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</si>
  <si>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</si>
  <si>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</si>
  <si>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</si>
  <si>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</si>
  <si>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</si>
  <si>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</si>
  <si>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</si>
  <si>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</si>
  <si>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</si>
  <si>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</si>
  <si>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</si>
  <si>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</si>
  <si>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</si>
  <si>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</si>
  <si>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</si>
  <si>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</si>
  <si>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</si>
  <si>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</si>
  <si>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</si>
  <si>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</si>
  <si>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</si>
  <si>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</si>
  <si>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</si>
  <si>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</si>
  <si>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</si>
  <si>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</si>
  <si>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</si>
  <si>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</si>
  <si>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</si>
  <si>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</si>
  <si>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</si>
  <si>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</si>
  <si>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</si>
  <si>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</si>
  <si>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</si>
  <si>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</si>
  <si>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</si>
  <si>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</si>
  <si>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</si>
  <si>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</si>
  <si>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</si>
  <si>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</si>
  <si>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</si>
  <si>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</si>
  <si>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</si>
  <si>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</si>
  <si>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</si>
  <si>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</si>
  <si>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</si>
  <si>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</si>
  <si>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</si>
  <si>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</si>
  <si>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</si>
  <si>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</si>
  <si>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</si>
  <si>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</si>
  <si>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</si>
  <si>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</si>
  <si>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</si>
  <si>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</si>
  <si>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</si>
  <si>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</si>
  <si>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</si>
  <si>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</si>
  <si>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</si>
  <si>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</si>
  <si>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</si>
  <si>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</si>
  <si>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</si>
  <si>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</si>
  <si>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</si>
  <si>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</si>
  <si>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</si>
  <si>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</si>
  <si>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</si>
  <si>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</si>
  <si>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</si>
  <si>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</si>
  <si>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</si>
  <si>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</si>
  <si>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</si>
  <si>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</si>
  <si>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</si>
  <si>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</si>
  <si>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</si>
  <si>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</si>
  <si>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</si>
  <si>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</si>
  <si>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</si>
  <si>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</si>
  <si>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</si>
  <si>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</si>
  <si>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</si>
  <si>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</si>
  <si>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</si>
  <si>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</si>
  <si>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</si>
  <si>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</si>
  <si>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</si>
  <si>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</si>
  <si>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</si>
  <si>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</si>
  <si>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</si>
  <si>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</si>
  <si>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</si>
  <si>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</si>
  <si>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</si>
  <si>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</si>
  <si>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</si>
  <si>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</si>
  <si>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</si>
  <si>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</si>
  <si>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</si>
  <si>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</si>
  <si>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</si>
  <si>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</si>
  <si>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</si>
  <si>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</si>
  <si>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</si>
  <si>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</si>
  <si>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</si>
  <si>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</si>
  <si>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</si>
  <si>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</si>
  <si>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</si>
  <si>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</si>
  <si>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</si>
  <si>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</si>
  <si>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</si>
  <si>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</si>
  <si>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</si>
  <si>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</si>
  <si>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</si>
  <si>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</si>
  <si>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</si>
  <si>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</si>
  <si>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</si>
  <si>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</si>
  <si>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</si>
  <si>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</si>
  <si>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</si>
  <si>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</si>
  <si>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</si>
  <si>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</si>
  <si>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</si>
  <si>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</si>
  <si>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</si>
  <si>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</si>
  <si>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</si>
  <si>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</si>
  <si>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</si>
  <si>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</si>
  <si>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</si>
  <si>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</si>
  <si>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</si>
  <si>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</si>
  <si>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</si>
  <si>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</si>
  <si>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</si>
  <si>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</si>
  <si>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</si>
  <si>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</si>
  <si>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</si>
  <si>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</si>
  <si>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</si>
  <si>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</si>
  <si>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</si>
  <si>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</si>
  <si>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</si>
  <si>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</si>
  <si>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</si>
  <si>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</si>
  <si>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</si>
  <si>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</si>
  <si>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</si>
  <si>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</si>
  <si>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</si>
  <si>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</si>
  <si>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</si>
  <si>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</si>
  <si>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</si>
  <si>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</si>
  <si>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</si>
  <si>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</si>
  <si>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</si>
  <si>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</si>
  <si>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</si>
  <si>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</si>
  <si>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</si>
  <si>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</si>
  <si>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</si>
  <si>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</si>
  <si>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</si>
  <si>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</si>
  <si>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</si>
  <si>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</si>
  <si>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</si>
  <si>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</si>
  <si>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</si>
  <si>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</si>
  <si>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</si>
  <si>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</si>
  <si>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</si>
  <si>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</si>
  <si>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</si>
  <si>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</si>
  <si>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</si>
  <si>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</si>
  <si>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</si>
  <si>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</si>
  <si>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</si>
  <si>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</si>
  <si>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</si>
  <si>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</si>
  <si>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</si>
  <si>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</si>
  <si>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</si>
  <si>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</si>
  <si>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</si>
  <si>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</si>
  <si>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</si>
  <si>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</si>
  <si>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</si>
  <si>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</si>
  <si>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</si>
  <si>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</si>
  <si>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</si>
  <si>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</si>
  <si>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</si>
  <si>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</si>
  <si>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</si>
  <si>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</si>
  <si>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</si>
  <si>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</si>
  <si>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</si>
  <si>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</si>
  <si>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</si>
  <si>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</si>
  <si>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</si>
  <si>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</si>
  <si>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</si>
  <si>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</si>
  <si>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</si>
  <si>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</si>
  <si>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</si>
  <si>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</si>
  <si>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</si>
  <si>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</si>
  <si>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</si>
  <si>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</si>
  <si>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</si>
  <si>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</si>
  <si>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</si>
  <si>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</si>
  <si>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</si>
  <si>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</si>
  <si>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</si>
  <si>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</si>
  <si>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</si>
  <si>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</si>
  <si>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</si>
  <si>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</si>
  <si>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</si>
  <si>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</si>
  <si>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</si>
  <si>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</si>
  <si>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</si>
  <si>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</si>
  <si>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</si>
  <si>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</si>
  <si>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</si>
  <si>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</si>
  <si>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</si>
  <si>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</si>
  <si>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</si>
  <si>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</si>
  <si>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</si>
  <si>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</si>
  <si>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</si>
  <si>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</si>
  <si>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</si>
  <si>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</si>
  <si>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</si>
  <si>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</si>
  <si>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</si>
  <si>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</si>
  <si>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</si>
  <si>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</si>
  <si>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</si>
  <si>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</si>
  <si>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</si>
  <si>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</si>
  <si>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</si>
  <si>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</si>
  <si>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</si>
  <si>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</si>
  <si>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</si>
  <si>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</si>
  <si>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</si>
  <si>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</si>
  <si>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</si>
  <si>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</si>
  <si>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</si>
  <si>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</si>
  <si>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</si>
  <si>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</si>
  <si>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</si>
  <si>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</si>
  <si>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</si>
  <si>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</si>
  <si>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</si>
  <si>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</si>
  <si>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</si>
  <si>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</si>
  <si>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</si>
  <si>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</si>
  <si>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</si>
  <si>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</si>
  <si>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</si>
  <si>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</si>
  <si>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</si>
  <si>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</si>
  <si>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</si>
  <si>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</si>
  <si>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</si>
  <si>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</si>
  <si>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</si>
  <si>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</si>
  <si>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</si>
  <si>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</si>
  <si>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</si>
  <si>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</si>
  <si>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</si>
  <si>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</si>
  <si>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</si>
  <si>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</si>
  <si>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</si>
  <si>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</si>
  <si>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</si>
  <si>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</si>
  <si>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</si>
  <si>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</si>
  <si>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</si>
  <si>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</si>
  <si>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</si>
  <si>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</si>
  <si>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</si>
  <si>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</si>
  <si>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</si>
  <si>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</si>
  <si>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</si>
  <si>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</si>
  <si>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</si>
  <si>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</si>
  <si>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</si>
  <si>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</si>
  <si>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</si>
  <si>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</si>
  <si>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</si>
  <si>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</si>
  <si>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</si>
  <si>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</si>
  <si>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</si>
  <si>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</si>
  <si>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</si>
  <si>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</si>
  <si>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</si>
  <si>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</si>
  <si>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</si>
  <si>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</si>
  <si>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</si>
  <si>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</si>
  <si>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</si>
  <si>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</si>
  <si>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</si>
  <si>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</si>
  <si>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</si>
  <si>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</si>
  <si>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</si>
  <si>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</si>
  <si>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</si>
  <si>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</si>
  <si>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</si>
  <si>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</si>
  <si>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</si>
  <si>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</si>
  <si>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</si>
  <si>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</si>
  <si>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</si>
  <si>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</si>
  <si>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</si>
  <si>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</si>
  <si>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</si>
  <si>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</si>
  <si>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</si>
  <si>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</si>
  <si>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</si>
  <si>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</si>
  <si>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</si>
  <si>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</si>
  <si>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</si>
  <si>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</si>
  <si>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</si>
  <si>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</si>
  <si>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</si>
  <si>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</si>
  <si>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</si>
  <si>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</si>
  <si>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</si>
  <si>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</si>
  <si>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</si>
  <si>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</si>
  <si>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</si>
  <si>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</si>
  <si>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</si>
  <si>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</si>
  <si>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</si>
  <si>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</si>
  <si>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</si>
  <si>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</si>
  <si>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</si>
  <si>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</si>
  <si>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</si>
  <si>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</si>
  <si>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</si>
  <si>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</si>
  <si>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</si>
  <si>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</si>
  <si>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</si>
  <si>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</si>
  <si>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</si>
  <si>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</si>
  <si>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</si>
  <si>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</si>
  <si>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</si>
  <si>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</si>
  <si>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</si>
  <si>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</si>
  <si>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</si>
  <si>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</si>
  <si>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</si>
  <si>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</si>
  <si>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</si>
  <si>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</si>
  <si>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</si>
  <si>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</si>
  <si>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</si>
  <si>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</si>
  <si>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</si>
  <si>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</si>
  <si>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</si>
  <si>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</si>
  <si>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</si>
  <si>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</si>
  <si>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</si>
  <si>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</si>
  <si>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</si>
  <si>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</si>
  <si>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</si>
  <si>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</si>
  <si>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</si>
  <si>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</si>
  <si>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</si>
  <si>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</si>
  <si>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</si>
  <si>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</si>
  <si>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</si>
  <si>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</si>
  <si>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</si>
  <si>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</si>
  <si>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</si>
  <si>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</si>
  <si>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</si>
  <si>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</si>
  <si>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</si>
  <si>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</si>
  <si>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</si>
  <si>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</si>
  <si>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</si>
  <si>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</si>
  <si>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</si>
  <si>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</si>
  <si>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</si>
  <si>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</si>
  <si>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</si>
  <si>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</si>
  <si>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</si>
  <si>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</si>
  <si>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</si>
  <si>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</si>
  <si>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</si>
  <si>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</si>
  <si>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</si>
  <si>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</si>
  <si>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</si>
  <si>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</si>
  <si>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</si>
  <si>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</si>
  <si>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</si>
  <si>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</si>
  <si>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</si>
  <si>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</si>
  <si>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</si>
  <si>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</si>
  <si>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</si>
  <si>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</si>
  <si>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</si>
  <si>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</si>
  <si>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</si>
  <si>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</si>
  <si>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</si>
  <si>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</si>
  <si>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</si>
  <si>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</si>
  <si>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</si>
  <si>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</si>
  <si>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</si>
  <si>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</si>
  <si>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</si>
  <si>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</si>
  <si>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</si>
  <si>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</si>
  <si>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</si>
  <si>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</si>
  <si>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</si>
  <si>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</si>
  <si>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</si>
  <si>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</si>
  <si>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</si>
  <si>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</si>
  <si>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</si>
  <si>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</si>
  <si>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</si>
  <si>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</si>
  <si>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</si>
  <si>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</si>
  <si>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</si>
  <si>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</si>
  <si>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</si>
  <si>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</si>
  <si>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</si>
  <si>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</si>
  <si>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</si>
  <si>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</si>
  <si>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</si>
  <si>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</si>
  <si>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</si>
  <si>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</si>
  <si>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</si>
  <si>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</si>
  <si>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</si>
  <si>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</si>
  <si>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</si>
  <si>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</si>
  <si>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</si>
  <si>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</si>
  <si>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</si>
  <si>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</si>
  <si>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</si>
  <si>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</si>
  <si>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</si>
  <si>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</si>
  <si>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</si>
  <si>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</si>
  <si>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</si>
  <si>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</si>
  <si>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</si>
  <si>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</si>
  <si>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</si>
  <si>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</si>
  <si>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</si>
  <si>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</si>
  <si>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</si>
  <si>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</si>
  <si>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</si>
  <si>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</si>
  <si>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</si>
  <si>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</si>
  <si>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</si>
  <si>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</si>
  <si>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</si>
  <si>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</si>
  <si>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</si>
  <si>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</si>
  <si>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</si>
  <si>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</si>
  <si>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</si>
  <si>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</si>
  <si>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</si>
  <si>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</si>
  <si>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</si>
  <si>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</si>
  <si>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</si>
  <si>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</si>
  <si>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</si>
  <si>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</si>
  <si>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</si>
  <si>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</si>
  <si>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</si>
  <si>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</si>
  <si>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</si>
  <si>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</si>
  <si>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</si>
  <si>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</si>
  <si>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</si>
  <si>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</si>
  <si>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</si>
  <si>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</si>
  <si>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</si>
  <si>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</si>
  <si>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</si>
  <si>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</si>
  <si>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</si>
  <si>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</si>
  <si>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</si>
  <si>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</si>
  <si>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</si>
  <si>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</si>
  <si>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</si>
  <si>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</si>
  <si>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</si>
  <si>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</si>
  <si>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</si>
  <si>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</si>
  <si>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</si>
  <si>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</si>
  <si>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</si>
  <si>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</si>
  <si>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</si>
  <si>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</si>
  <si>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</si>
  <si>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</si>
  <si>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</si>
  <si>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</si>
  <si>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</si>
  <si>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</si>
  <si>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</si>
  <si>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</si>
  <si>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</si>
  <si>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</si>
  <si>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</si>
  <si>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</si>
  <si>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</si>
  <si>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</si>
  <si>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</si>
  <si>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</si>
  <si>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</si>
  <si>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</si>
  <si>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</si>
  <si>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</si>
  <si>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</si>
  <si>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</si>
  <si>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</si>
  <si>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</si>
  <si>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</si>
  <si>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</si>
  <si>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</si>
  <si>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</si>
  <si>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</si>
  <si>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</si>
  <si>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</si>
  <si>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</si>
  <si>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</si>
  <si>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</si>
  <si>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</si>
  <si>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</si>
  <si>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</si>
  <si>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</si>
  <si>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</si>
  <si>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</si>
  <si>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</si>
  <si>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</si>
  <si>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</si>
  <si>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</si>
  <si>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</si>
  <si>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</si>
  <si>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</si>
  <si>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</si>
  <si>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</si>
  <si>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</si>
  <si>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</si>
  <si>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</si>
  <si>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</si>
  <si>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</si>
  <si>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</si>
  <si>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</si>
  <si>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</si>
  <si>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</si>
  <si>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</si>
  <si>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</si>
  <si>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</si>
  <si>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</si>
  <si>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</si>
  <si>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</si>
  <si>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</si>
  <si>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</si>
  <si>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</si>
  <si>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</si>
  <si>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</si>
  <si>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</si>
  <si>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</si>
  <si>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</si>
  <si>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</si>
  <si>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</si>
  <si>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</si>
  <si>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</si>
  <si>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</si>
  <si>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</si>
  <si>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</si>
  <si>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</si>
  <si>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</si>
  <si>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</si>
  <si>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</si>
  <si>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</si>
  <si>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</si>
  <si>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</si>
  <si>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</si>
  <si>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</si>
  <si>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</si>
  <si>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</si>
  <si>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</si>
  <si>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</si>
  <si>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</si>
  <si>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</si>
  <si>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</si>
  <si>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</si>
  <si>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</si>
  <si>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</si>
  <si>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</si>
  <si>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</si>
  <si>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</si>
  <si>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</si>
  <si>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</si>
  <si>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</si>
  <si>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</si>
  <si>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</si>
  <si>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</si>
  <si>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</si>
  <si>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</si>
  <si>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</si>
  <si>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</si>
  <si>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</si>
  <si>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</si>
  <si>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</si>
  <si>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</si>
  <si>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</si>
  <si>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</si>
  <si>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</si>
  <si>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</si>
  <si>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</si>
  <si>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</si>
  <si>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</si>
  <si>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</si>
  <si>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</si>
  <si>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</si>
  <si>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</si>
  <si>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</si>
  <si>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</si>
  <si>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</si>
  <si>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</si>
  <si>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</si>
  <si>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</si>
  <si>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</si>
  <si>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</si>
  <si>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</si>
  <si>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</si>
  <si>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</si>
  <si>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</si>
  <si>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</si>
  <si>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</si>
  <si>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</si>
  <si>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</si>
  <si>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</si>
  <si>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</si>
  <si>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</si>
  <si>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</si>
  <si>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</si>
  <si>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</si>
  <si>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</si>
  <si>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</si>
  <si>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</si>
  <si>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</si>
  <si>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</si>
  <si>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</si>
  <si>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</si>
  <si>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</si>
  <si>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</si>
  <si>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</si>
  <si>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</si>
  <si>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</si>
  <si>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</si>
  <si>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</si>
  <si>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</si>
  <si>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</si>
  <si>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</si>
  <si>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</si>
  <si>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</si>
  <si>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</si>
  <si>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</si>
  <si>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</si>
  <si>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</si>
  <si>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</si>
  <si>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</si>
  <si>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</si>
  <si>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</si>
  <si>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</si>
  <si>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</si>
  <si>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</si>
  <si>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</si>
  <si>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</si>
  <si>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</si>
  <si>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</si>
  <si>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</si>
  <si>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</si>
  <si>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</si>
  <si>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</si>
  <si>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</si>
  <si>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</si>
  <si>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</si>
  <si>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</si>
  <si>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</si>
  <si>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</si>
  <si>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</si>
  <si>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</si>
  <si>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</si>
  <si>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</si>
  <si>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</si>
  <si>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</si>
  <si>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</si>
  <si>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</si>
  <si>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</si>
  <si>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</si>
  <si>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</si>
  <si>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</si>
  <si>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</si>
  <si>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</si>
  <si>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</si>
  <si>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</si>
  <si>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</si>
  <si>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</si>
  <si>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</si>
  <si>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</si>
  <si>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</si>
  <si>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</si>
  <si>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</si>
  <si>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</si>
  <si>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</si>
  <si>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</si>
  <si>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</si>
  <si>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</si>
  <si>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</si>
  <si>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</si>
  <si>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</si>
  <si>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</si>
  <si>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</si>
  <si>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</si>
  <si>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</si>
  <si>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</si>
  <si>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</si>
  <si>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</si>
  <si>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</si>
  <si>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</si>
  <si>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</si>
  <si>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</si>
  <si>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</si>
  <si>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</si>
  <si>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</si>
  <si>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</si>
  <si>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</si>
  <si>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</si>
  <si>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</si>
  <si>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</si>
  <si>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</si>
  <si>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</si>
  <si>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</si>
  <si>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</si>
  <si>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</si>
  <si>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</si>
  <si>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</si>
  <si>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</si>
  <si>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</si>
  <si>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</si>
  <si>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</si>
  <si>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</si>
  <si>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</si>
  <si>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</si>
  <si>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</si>
  <si>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</si>
  <si>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</si>
  <si>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</si>
  <si>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</si>
  <si>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</si>
  <si>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</si>
  <si>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</si>
  <si>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</si>
  <si>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</si>
  <si>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</si>
  <si>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</si>
  <si>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</si>
  <si>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</si>
  <si>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</si>
  <si>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</si>
  <si>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</si>
  <si>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</si>
  <si>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</si>
  <si>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</si>
  <si>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</si>
  <si>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</si>
  <si>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</si>
  <si>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</si>
  <si>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</si>
  <si>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</si>
  <si>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</si>
  <si>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</si>
  <si>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</si>
  <si>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</si>
  <si>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</si>
  <si>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</si>
  <si>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</si>
  <si>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</si>
  <si>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</si>
  <si>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</si>
  <si>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</si>
  <si>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</si>
  <si>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</si>
  <si>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</si>
  <si>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</si>
  <si>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</si>
  <si>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</si>
  <si>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</si>
  <si>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</si>
  <si>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</si>
  <si>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</si>
  <si>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</si>
  <si>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</si>
  <si>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</si>
  <si>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</si>
  <si>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</si>
  <si>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</si>
  <si>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</si>
  <si>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</si>
  <si>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</si>
  <si>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</si>
  <si>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</si>
  <si>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</si>
  <si>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</si>
  <si>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</si>
  <si>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</si>
  <si>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</si>
  <si>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</si>
  <si>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</si>
  <si>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</si>
  <si>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</si>
  <si>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</si>
  <si>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</si>
  <si>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</si>
  <si>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</si>
  <si>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</si>
  <si>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</si>
  <si>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</si>
  <si>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</si>
  <si>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</si>
  <si>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</si>
  <si>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</si>
  <si>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</si>
  <si>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</si>
  <si>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</si>
  <si>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</si>
  <si>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</si>
  <si>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</si>
  <si>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</si>
  <si>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</si>
  <si>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</si>
  <si>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</si>
  <si>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</si>
  <si>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</si>
  <si>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</si>
  <si>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</si>
  <si>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</si>
  <si>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</si>
  <si>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</si>
  <si>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</si>
  <si>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</si>
  <si>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</si>
  <si>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</si>
  <si>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</si>
  <si>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</si>
  <si>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</si>
  <si>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</si>
  <si>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</si>
  <si>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</si>
  <si>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</si>
  <si>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</si>
  <si>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</si>
  <si>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</si>
  <si>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</si>
  <si>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</si>
  <si>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</si>
  <si>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</si>
  <si>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</si>
  <si>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</si>
  <si>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</si>
  <si>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</si>
  <si>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</si>
  <si>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</si>
  <si>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</si>
  <si>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</si>
  <si>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</si>
  <si>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</si>
  <si>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</si>
  <si>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</si>
  <si>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</si>
  <si>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</si>
  <si>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</si>
  <si>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</si>
  <si>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</si>
  <si>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</si>
  <si>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</si>
  <si>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</si>
  <si>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</si>
  <si>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</si>
  <si>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</si>
  <si>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</si>
  <si>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</si>
  <si>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</si>
  <si>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</si>
  <si>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</si>
  <si>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</si>
  <si>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</si>
  <si>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</si>
  <si>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</si>
  <si>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</si>
  <si>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</si>
  <si>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</si>
  <si>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</si>
  <si>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</si>
  <si>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</si>
  <si>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</si>
  <si>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</si>
  <si>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</si>
  <si>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</si>
  <si>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</si>
  <si>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</si>
  <si>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</si>
  <si>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</si>
  <si>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</si>
  <si>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</si>
  <si>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</si>
  <si>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</si>
  <si>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</si>
  <si>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</si>
  <si>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</si>
  <si>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</si>
  <si>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</si>
  <si>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</si>
  <si>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</si>
  <si>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</si>
  <si>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</si>
  <si>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</si>
  <si>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</si>
  <si>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</si>
  <si>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</si>
  <si>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</si>
  <si>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</si>
  <si>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</si>
  <si>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</si>
  <si>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</si>
  <si>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</si>
  <si>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</si>
  <si>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</si>
  <si>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</si>
  <si>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</si>
  <si>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</si>
  <si>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</si>
  <si>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</si>
  <si>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</si>
  <si>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</si>
  <si>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</si>
  <si>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</si>
  <si>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</si>
  <si>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</si>
  <si>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</si>
  <si>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</si>
  <si>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</si>
  <si>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</si>
  <si>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</si>
  <si>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</si>
  <si>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</si>
  <si>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</si>
  <si>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</si>
  <si>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</si>
  <si>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</si>
  <si>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</si>
  <si>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</si>
  <si>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</si>
  <si>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</si>
  <si>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</si>
  <si>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</si>
  <si>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</si>
  <si>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</si>
  <si>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</si>
  <si>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</si>
  <si>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</si>
  <si>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</si>
  <si>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</si>
  <si>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</si>
  <si>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</si>
  <si>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</si>
  <si>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</si>
  <si>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</si>
  <si>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</si>
  <si>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</si>
  <si>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</si>
  <si>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</si>
  <si>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</si>
  <si>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</si>
  <si>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</si>
  <si>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</si>
  <si>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</si>
  <si>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</si>
  <si>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</si>
  <si>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</si>
  <si>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</si>
  <si>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</si>
  <si>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</si>
  <si>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</si>
  <si>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</si>
  <si>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</si>
  <si>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</si>
  <si>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</si>
  <si>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</si>
  <si>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</si>
  <si>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</si>
  <si>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</si>
  <si>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</si>
  <si>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</si>
  <si>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</si>
  <si>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</si>
  <si>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</si>
  <si>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</si>
  <si>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</si>
  <si>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</si>
  <si>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</si>
  <si>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</si>
  <si>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</si>
  <si>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</si>
  <si>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</si>
  <si>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</si>
  <si>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</si>
  <si>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</si>
  <si>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</si>
  <si>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</si>
  <si>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</si>
  <si>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</si>
  <si>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</si>
  <si>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</si>
  <si>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</si>
  <si>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</si>
  <si>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</si>
  <si>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</si>
  <si>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</si>
  <si>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</si>
  <si>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</si>
  <si>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</si>
  <si>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</si>
  <si>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</si>
  <si>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</si>
  <si>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</si>
  <si>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</si>
  <si>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</si>
  <si>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</si>
  <si>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</si>
  <si>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</si>
  <si>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</si>
  <si>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</si>
  <si>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</si>
  <si>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</si>
  <si>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</si>
  <si>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</si>
  <si>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</si>
  <si>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</si>
  <si>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</si>
  <si>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</si>
  <si>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</si>
  <si>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</si>
  <si>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</si>
  <si>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</si>
  <si>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</si>
  <si>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</si>
  <si>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</si>
  <si>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</si>
  <si>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</si>
  <si>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</si>
  <si>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</si>
  <si>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</si>
  <si>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</si>
  <si>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</si>
  <si>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</si>
  <si>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</si>
  <si>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</si>
  <si>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</si>
  <si>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</si>
  <si>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</si>
  <si>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</si>
  <si>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</si>
  <si>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</si>
  <si>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</si>
  <si>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</si>
  <si>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</si>
  <si>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</si>
  <si>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</si>
  <si>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</si>
  <si>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</si>
  <si>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</si>
  <si>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</si>
  <si>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</si>
  <si>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</si>
  <si>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</si>
  <si>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</si>
  <si>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</si>
  <si>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</si>
  <si>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</si>
  <si>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</si>
  <si>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</si>
  <si>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</si>
  <si>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</si>
  <si>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</si>
  <si>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</si>
  <si>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</si>
  <si>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</si>
  <si>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</si>
  <si>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</si>
  <si>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</si>
  <si>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</si>
  <si>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</si>
  <si>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</si>
  <si>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</si>
  <si>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</si>
  <si>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</si>
  <si>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</si>
  <si>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</si>
  <si>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</si>
  <si>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</si>
  <si>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</si>
  <si>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</si>
  <si>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</si>
  <si>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</si>
  <si>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</si>
  <si>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</si>
  <si>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</si>
  <si>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</si>
  <si>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</si>
  <si>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</si>
  <si>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</si>
  <si>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</si>
  <si>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</si>
  <si>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</si>
  <si>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</si>
  <si>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</si>
  <si>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</si>
  <si>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</si>
  <si>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</si>
  <si>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</si>
  <si>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</si>
  <si>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</si>
  <si>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</si>
  <si>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</si>
  <si>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</si>
  <si>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</si>
  <si>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</si>
  <si>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</si>
  <si>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</si>
  <si>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</si>
  <si>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</si>
  <si>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</si>
  <si>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</si>
  <si>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</si>
  <si>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</si>
  <si>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</si>
  <si>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</si>
  <si>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</si>
  <si>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</si>
  <si>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</si>
  <si>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</si>
  <si>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</si>
  <si>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</si>
  <si>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</si>
  <si>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</si>
  <si>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</si>
  <si>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</si>
  <si>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</si>
  <si>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</si>
  <si>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</si>
  <si>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</si>
  <si>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</si>
  <si>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</si>
  <si>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</si>
  <si>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</si>
  <si>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</si>
  <si>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</si>
  <si>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</si>
  <si>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</si>
  <si>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</si>
  <si>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</si>
  <si>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</si>
  <si>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</si>
  <si>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</si>
  <si>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</si>
  <si>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</si>
  <si>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</si>
  <si>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</si>
  <si>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</si>
  <si>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</si>
  <si>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</si>
  <si>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</si>
  <si>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</si>
  <si>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</si>
  <si>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</si>
  <si>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</si>
  <si>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</si>
  <si>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</si>
  <si>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</si>
  <si>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</si>
  <si>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</si>
  <si>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</si>
  <si>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</si>
  <si>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</si>
  <si>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</si>
  <si>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</si>
  <si>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</si>
  <si>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</si>
  <si>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</si>
  <si>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</si>
  <si>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</si>
  <si>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</si>
  <si>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</si>
  <si>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</si>
  <si>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</si>
  <si>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</si>
  <si>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</si>
  <si>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</si>
  <si>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</si>
  <si>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</si>
  <si>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</si>
  <si>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</si>
  <si>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</si>
  <si>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</si>
  <si>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</si>
  <si>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</si>
  <si>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</si>
  <si>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</si>
  <si>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</si>
  <si>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</si>
  <si>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</si>
  <si>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</si>
  <si>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</si>
  <si>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</si>
  <si>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</si>
  <si>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</si>
  <si>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</si>
  <si>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</si>
  <si>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</si>
  <si>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</si>
  <si>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</si>
  <si>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</si>
  <si>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</si>
  <si>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</si>
  <si>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</si>
  <si>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</si>
  <si>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</si>
  <si>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</si>
  <si>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</si>
  <si>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</si>
  <si>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</si>
  <si>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</si>
  <si>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</si>
  <si>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</si>
  <si>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</si>
  <si>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</si>
  <si>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</si>
  <si>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</si>
  <si>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</si>
  <si>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</si>
  <si>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</si>
  <si>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</si>
  <si>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</si>
  <si>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</si>
  <si>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</si>
  <si>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</si>
  <si>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</si>
  <si>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</si>
  <si>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</si>
  <si>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</si>
  <si>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</si>
  <si>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</si>
  <si>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</si>
  <si>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</si>
  <si>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</si>
  <si>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</si>
  <si>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</si>
  <si>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</si>
  <si>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</si>
  <si>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</si>
  <si>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</si>
  <si>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</si>
  <si>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</si>
  <si>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</si>
  <si>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</si>
  <si>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</si>
  <si>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</si>
  <si>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</si>
  <si>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</si>
  <si>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</si>
  <si>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</si>
  <si>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</si>
  <si>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</si>
  <si>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</si>
  <si>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</si>
  <si>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</si>
  <si>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</si>
  <si>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</si>
  <si>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</si>
  <si>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</si>
  <si>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</si>
  <si>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</si>
  <si>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</si>
  <si>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</si>
  <si>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</si>
  <si>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</si>
  <si>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</si>
  <si>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</si>
  <si>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</si>
  <si>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</si>
  <si>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</si>
  <si>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</si>
  <si>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</si>
  <si>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</si>
  <si>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</si>
  <si>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</si>
  <si>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</si>
  <si>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</si>
  <si>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</si>
  <si>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</si>
  <si>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</si>
  <si>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</si>
  <si>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</si>
  <si>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</si>
  <si>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</si>
  <si>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</si>
  <si>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</si>
  <si>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</si>
  <si>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</si>
  <si>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</si>
  <si>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</si>
  <si>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</si>
  <si>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</si>
  <si>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</si>
  <si>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</si>
  <si>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</si>
  <si>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</si>
  <si>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</si>
  <si>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</si>
  <si>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</si>
  <si>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</si>
  <si>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</si>
  <si>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</si>
  <si>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</si>
  <si>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</si>
  <si>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</si>
  <si>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</si>
  <si>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</si>
  <si>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</si>
  <si>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</si>
  <si>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</si>
  <si>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</si>
  <si>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</si>
  <si>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</si>
  <si>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</si>
  <si>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</si>
  <si>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</si>
  <si>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</si>
  <si>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</si>
  <si>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</si>
  <si>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</si>
  <si>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</si>
  <si>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</si>
  <si>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</si>
  <si>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</si>
  <si>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</si>
  <si>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</si>
  <si>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</si>
  <si>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</si>
  <si>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</si>
  <si>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</si>
  <si>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</si>
  <si>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</si>
  <si>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</si>
  <si>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</si>
  <si>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</si>
  <si>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</si>
  <si>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</si>
  <si>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</si>
  <si>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</si>
  <si>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</si>
  <si>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</si>
  <si>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</si>
  <si>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</si>
  <si>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</si>
  <si>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</si>
  <si>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</si>
  <si>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</si>
  <si>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</si>
  <si>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</si>
  <si>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</si>
  <si>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</si>
  <si>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</si>
  <si>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</si>
  <si>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</si>
  <si>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</si>
  <si>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</si>
  <si>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</si>
  <si>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</si>
  <si>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</si>
  <si>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</si>
  <si>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</si>
  <si>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</si>
  <si>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</si>
  <si>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</si>
  <si>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</si>
  <si>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</si>
  <si>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</si>
  <si>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</si>
  <si>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</si>
  <si>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</si>
  <si>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</si>
  <si>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</si>
  <si>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</si>
  <si>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</si>
  <si>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</si>
  <si>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</si>
  <si>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</si>
  <si>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</si>
  <si>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</si>
  <si>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</si>
  <si>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</si>
  <si>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</si>
  <si>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</si>
  <si>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</si>
  <si>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</si>
  <si>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</si>
  <si>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</si>
  <si>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</si>
  <si>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</si>
  <si>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</si>
  <si>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</si>
  <si>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</si>
  <si>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</si>
  <si>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</si>
  <si>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</si>
  <si>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</si>
  <si>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</si>
  <si>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</si>
  <si>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</si>
  <si>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</si>
  <si>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</si>
  <si>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</si>
  <si>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</si>
  <si>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</si>
  <si>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</si>
  <si>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</si>
  <si>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</si>
  <si>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</si>
  <si>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</si>
  <si>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</si>
  <si>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</si>
  <si>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</si>
  <si>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</si>
  <si>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</si>
  <si>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</si>
  <si>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</si>
  <si>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</si>
  <si>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</si>
  <si>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</si>
  <si>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</si>
  <si>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</si>
  <si>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</si>
  <si>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</si>
  <si>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</si>
  <si>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</si>
  <si>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</si>
  <si>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</si>
  <si>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</si>
  <si>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</si>
  <si>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</si>
  <si>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</si>
  <si>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</si>
  <si>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</si>
  <si>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</si>
  <si>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</si>
  <si>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</si>
  <si>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</si>
  <si>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</si>
  <si>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</si>
  <si>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</si>
  <si>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</si>
  <si>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</si>
  <si>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</si>
  <si>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</si>
  <si>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</si>
  <si>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</si>
  <si>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</si>
  <si>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</si>
  <si>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</si>
  <si>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</si>
  <si>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</si>
  <si>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</si>
  <si>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</si>
  <si>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</si>
  <si>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</si>
  <si>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</si>
  <si>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</si>
  <si>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</si>
  <si>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</si>
  <si>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</si>
  <si>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</si>
  <si>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</si>
  <si>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</si>
  <si>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</si>
  <si>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</si>
  <si>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</si>
  <si>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</si>
  <si>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</si>
  <si>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</si>
  <si>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</si>
  <si>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</si>
  <si>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</si>
  <si>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</si>
  <si>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</si>
  <si>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</si>
  <si>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</si>
  <si>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</si>
  <si>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</si>
  <si>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</si>
  <si>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</si>
  <si>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</si>
  <si>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</si>
  <si>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</si>
  <si>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</si>
  <si>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</si>
  <si>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</si>
  <si>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</si>
  <si>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</si>
  <si>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</si>
  <si>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</si>
  <si>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</si>
  <si>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</si>
  <si>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</si>
  <si>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</si>
  <si>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</si>
  <si>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</si>
  <si>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</si>
  <si>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</si>
  <si>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</si>
  <si>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</si>
  <si>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</si>
  <si>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</si>
  <si>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</si>
  <si>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</si>
  <si>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</si>
  <si>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</si>
  <si>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</si>
  <si>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</si>
  <si>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</si>
  <si>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</si>
  <si>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</si>
  <si>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</si>
  <si>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</si>
  <si>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</si>
  <si>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</si>
  <si>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</si>
  <si>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</si>
  <si>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</si>
  <si>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</si>
  <si>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</si>
  <si>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</si>
  <si>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</si>
  <si>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</si>
  <si>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</si>
  <si>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</si>
  <si>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</si>
  <si>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</si>
  <si>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</si>
  <si>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</si>
  <si>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</si>
  <si>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</si>
  <si>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</si>
  <si>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</si>
  <si>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</si>
  <si>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</si>
  <si>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</si>
  <si>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</si>
  <si>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</si>
  <si>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</si>
  <si>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</si>
  <si>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</si>
  <si>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</si>
  <si>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</si>
  <si>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</si>
  <si>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</si>
  <si>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</si>
  <si>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</si>
  <si>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</si>
  <si>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</si>
  <si>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</si>
  <si>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</si>
  <si>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</si>
  <si>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</si>
  <si>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</si>
  <si>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</si>
  <si>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</si>
  <si>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</si>
  <si>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</si>
  <si>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</si>
  <si>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</si>
  <si>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</si>
  <si>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</si>
  <si>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</si>
  <si>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</si>
  <si>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</si>
  <si>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</si>
  <si>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</si>
  <si>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</si>
  <si>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</si>
  <si>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</si>
  <si>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</si>
  <si>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</si>
  <si>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</si>
  <si>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</si>
  <si>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</si>
  <si>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</si>
  <si>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</si>
  <si>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</si>
  <si>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</si>
  <si>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</si>
  <si>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</si>
  <si>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</si>
  <si>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</si>
  <si>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</si>
  <si>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</si>
  <si>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</si>
  <si>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</si>
  <si>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</si>
  <si>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</si>
  <si>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</si>
  <si>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</si>
  <si>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</si>
  <si>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</si>
  <si>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</si>
  <si>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</si>
  <si>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</si>
  <si>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</si>
  <si>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</si>
  <si>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</si>
  <si>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</si>
  <si>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</si>
  <si>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</si>
  <si>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</si>
  <si>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</si>
  <si>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</si>
  <si>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</si>
  <si>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</si>
  <si>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</si>
  <si>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</si>
  <si>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</si>
  <si>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</si>
  <si>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</si>
  <si>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</si>
  <si>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</si>
  <si>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</si>
  <si>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</si>
  <si>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</si>
  <si>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</si>
  <si>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</si>
  <si>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</si>
  <si>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</si>
  <si>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</si>
  <si>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</si>
  <si>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</si>
  <si>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</si>
  <si>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</si>
  <si>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</si>
  <si>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</si>
  <si>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</si>
  <si>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</si>
  <si>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</si>
  <si>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</si>
  <si>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</si>
  <si>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</si>
  <si>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</si>
  <si>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</si>
  <si>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</si>
  <si>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</si>
  <si>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</si>
  <si>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</si>
  <si>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</si>
  <si>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</si>
  <si>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</si>
  <si>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</si>
  <si>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</si>
  <si>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</si>
  <si>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</si>
  <si>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</si>
  <si>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</si>
  <si>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</si>
  <si>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</si>
  <si>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</si>
  <si>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</si>
  <si>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</si>
  <si>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</si>
  <si>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</si>
  <si>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</si>
  <si>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</si>
  <si>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</si>
  <si>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</si>
  <si>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</si>
  <si>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</si>
  <si>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</si>
  <si>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</si>
  <si>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</si>
  <si>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</si>
  <si>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</si>
  <si>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</si>
  <si>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</si>
  <si>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</si>
  <si>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</si>
  <si>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</si>
  <si>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</si>
  <si>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</si>
  <si>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</si>
  <si>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</si>
  <si>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</si>
  <si>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</si>
  <si>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</si>
  <si>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</si>
  <si>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</si>
  <si>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</si>
  <si>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</si>
  <si>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</si>
  <si>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</si>
  <si>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</si>
  <si>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</si>
  <si>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</si>
  <si>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</si>
  <si>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</si>
  <si>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</si>
  <si>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</si>
  <si>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</si>
  <si>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</si>
  <si>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</si>
  <si>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</si>
  <si>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</si>
  <si>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</si>
  <si>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</si>
  <si>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</si>
  <si>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</si>
  <si>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</si>
  <si>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</si>
  <si>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</si>
  <si>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</si>
  <si>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</si>
  <si>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</si>
  <si>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</si>
  <si>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</si>
  <si>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</si>
  <si>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</si>
  <si>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</si>
  <si>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</si>
  <si>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</si>
  <si>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</si>
  <si>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</si>
  <si>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</si>
  <si>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</si>
  <si>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</si>
  <si>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</si>
  <si>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</si>
  <si>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</si>
  <si>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</si>
  <si>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</si>
  <si>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</si>
  <si>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</si>
  <si>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</si>
  <si>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</si>
  <si>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</si>
  <si>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</si>
  <si>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</si>
  <si>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</si>
  <si>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</si>
  <si>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</si>
  <si>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</si>
  <si>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</si>
  <si>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</si>
  <si>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</si>
  <si>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</si>
  <si>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</si>
  <si>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</si>
  <si>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</si>
  <si>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</si>
  <si>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</si>
  <si>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</si>
  <si>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</si>
  <si>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</si>
  <si>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</si>
  <si>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</si>
  <si>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</si>
  <si>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</si>
  <si>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</si>
  <si>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</si>
  <si>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</si>
  <si>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</si>
  <si>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</si>
  <si>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</si>
  <si>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</si>
  <si>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</si>
  <si>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</si>
  <si>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</si>
  <si>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</si>
  <si>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</si>
  <si>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</si>
  <si>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</si>
  <si>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</si>
  <si>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</si>
  <si>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</si>
  <si>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</si>
  <si>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</si>
  <si>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</si>
  <si>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</si>
  <si>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</si>
  <si>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</si>
  <si>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</si>
  <si>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</si>
  <si>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</si>
  <si>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</si>
  <si>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</si>
  <si>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</si>
  <si>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</si>
  <si>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</si>
  <si>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</si>
  <si>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</si>
  <si>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</si>
  <si>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</si>
  <si>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</si>
  <si>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</si>
  <si>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</si>
  <si>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</si>
  <si>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</si>
  <si>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</si>
  <si>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</si>
  <si>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</si>
  <si>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</si>
  <si>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</si>
  <si>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</si>
  <si>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</si>
  <si>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</si>
  <si>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</si>
  <si>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</si>
  <si>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</si>
  <si>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</si>
  <si>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</si>
  <si>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</si>
  <si>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</si>
  <si>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</si>
  <si>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</si>
  <si>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</si>
  <si>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</si>
  <si>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</si>
  <si>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</si>
  <si>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</si>
  <si>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</si>
  <si>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</si>
  <si>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</si>
  <si>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</si>
  <si>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</si>
  <si>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</si>
  <si>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</si>
  <si>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</si>
  <si>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</si>
  <si>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</si>
  <si>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</si>
  <si>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</si>
  <si>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</si>
  <si>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</si>
  <si>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</si>
  <si>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</si>
  <si>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</si>
  <si>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</si>
  <si>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</si>
  <si>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</si>
  <si>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</si>
  <si>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</si>
  <si>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</si>
  <si>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</si>
  <si>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</si>
  <si>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</si>
  <si>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</si>
  <si>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</si>
  <si>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</si>
  <si>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</si>
  <si>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</si>
  <si>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</si>
  <si>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</si>
  <si>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</si>
  <si>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</si>
  <si>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</si>
  <si>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</si>
  <si>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</si>
  <si>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</si>
  <si>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</si>
  <si>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</si>
  <si>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</si>
  <si>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</si>
  <si>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</si>
  <si>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</si>
  <si>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</si>
  <si>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</si>
  <si>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</si>
  <si>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</si>
  <si>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</si>
  <si>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</si>
  <si>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</si>
  <si>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</si>
  <si>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</si>
  <si>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</si>
  <si>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</si>
  <si>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</si>
  <si>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</si>
  <si>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</si>
  <si>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</si>
  <si>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</si>
  <si>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</si>
  <si>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</si>
  <si>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</si>
  <si>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</si>
  <si>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</si>
  <si>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</si>
  <si>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</si>
  <si>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</si>
  <si>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</si>
  <si>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</si>
  <si>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</si>
  <si>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</si>
  <si>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</si>
  <si>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</si>
  <si>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</si>
  <si>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</si>
  <si>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</si>
  <si>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</si>
  <si>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</si>
  <si>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</si>
  <si>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</si>
  <si>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</si>
  <si>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</si>
  <si>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</si>
  <si>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</si>
  <si>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</si>
  <si>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</si>
  <si>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</si>
  <si>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</si>
  <si>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</si>
  <si>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</si>
  <si>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</si>
  <si>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</si>
  <si>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</si>
  <si>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</si>
  <si>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</si>
  <si>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</si>
  <si>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</si>
  <si>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</si>
  <si>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</si>
  <si>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</si>
  <si>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</si>
  <si>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</si>
  <si>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</si>
  <si>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</si>
  <si>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</si>
  <si>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</si>
  <si>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</si>
  <si>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</si>
  <si>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</si>
  <si>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</si>
  <si>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</si>
  <si>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</si>
  <si>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</si>
  <si>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</si>
  <si>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</si>
  <si>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</si>
  <si>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</si>
  <si>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</si>
  <si>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</si>
  <si>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</si>
  <si>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</si>
  <si>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</si>
  <si>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</si>
  <si>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</si>
  <si>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</si>
  <si>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</si>
  <si>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</si>
  <si>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</si>
  <si>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</si>
  <si>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</si>
  <si>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</si>
  <si>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</si>
  <si>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</si>
  <si>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</si>
  <si>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</si>
  <si>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</si>
  <si>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</si>
  <si>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</si>
  <si>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</si>
  <si>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</si>
  <si>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</si>
  <si>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</si>
  <si>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</si>
  <si>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</si>
  <si>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</si>
  <si>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</si>
  <si>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</si>
  <si>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</si>
  <si>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</si>
  <si>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</si>
  <si>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</si>
  <si>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</si>
  <si>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</si>
  <si>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</si>
  <si>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</si>
  <si>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</si>
  <si>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</si>
  <si>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</si>
  <si>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</si>
  <si>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</si>
  <si>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</si>
  <si>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</si>
  <si>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</si>
  <si>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</si>
  <si>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</si>
  <si>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</si>
  <si>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</si>
  <si>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</si>
  <si>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</si>
  <si>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</si>
  <si>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</si>
  <si>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</si>
  <si>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</si>
  <si>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</si>
  <si>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</si>
  <si>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</si>
  <si>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</si>
  <si>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</si>
  <si>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</si>
  <si>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</si>
  <si>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</si>
  <si>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</si>
  <si>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</si>
  <si>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</si>
  <si>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</si>
  <si>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</si>
  <si>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</si>
  <si>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</si>
  <si>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</si>
  <si>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</si>
  <si>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</si>
  <si>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</si>
  <si>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</si>
  <si>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</si>
  <si>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</si>
  <si>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</si>
  <si>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</si>
  <si>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</si>
  <si>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</si>
  <si>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</si>
  <si>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</si>
  <si>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</si>
  <si>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</si>
  <si>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</si>
  <si>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</si>
  <si>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</si>
  <si>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</si>
  <si>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</si>
  <si>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</si>
  <si>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</si>
  <si>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</si>
  <si>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</si>
  <si>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</si>
  <si>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</si>
  <si>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</si>
  <si>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</si>
  <si>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</si>
  <si>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</si>
  <si>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</si>
  <si>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</si>
  <si>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</si>
  <si>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</si>
  <si>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</si>
  <si>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</si>
  <si>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</si>
  <si>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</si>
  <si>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</si>
  <si>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</si>
  <si>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</si>
  <si>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</si>
  <si>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</si>
  <si>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</si>
  <si>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</si>
  <si>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</si>
  <si>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</si>
  <si>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</si>
  <si>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</si>
  <si>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</si>
  <si>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</si>
  <si>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</si>
  <si>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</si>
  <si>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</si>
  <si>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</si>
  <si>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</si>
  <si>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</si>
  <si>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</si>
  <si>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</si>
  <si>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</si>
  <si>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</si>
  <si>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</si>
  <si>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</si>
  <si>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</si>
  <si>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</si>
  <si>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</si>
  <si>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</si>
  <si>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</si>
  <si>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</si>
  <si>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</si>
  <si>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</si>
  <si>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</si>
  <si>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</si>
  <si>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</si>
  <si>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</si>
  <si>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</si>
  <si>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</si>
  <si>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</si>
  <si>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</si>
  <si>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</si>
  <si>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</si>
  <si>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</si>
  <si>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</si>
  <si>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</si>
  <si>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</si>
  <si>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</si>
  <si>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</si>
  <si>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</si>
  <si>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</si>
  <si>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</si>
  <si>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</si>
  <si>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</si>
  <si>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</si>
  <si>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</si>
  <si>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</si>
  <si>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</si>
  <si>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</si>
  <si>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</si>
  <si>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</si>
  <si>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</si>
  <si>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</si>
  <si>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</si>
  <si>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</si>
  <si>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</si>
  <si>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</si>
  <si>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</si>
  <si>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</si>
  <si>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</si>
  <si>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</si>
  <si>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</si>
  <si>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</si>
  <si>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</si>
  <si>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</si>
  <si>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</si>
  <si>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</si>
  <si>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</si>
  <si>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</si>
  <si>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</si>
  <si>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</si>
  <si>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</si>
  <si>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</si>
  <si>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</si>
  <si>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</si>
  <si>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</si>
  <si>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</si>
  <si>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</si>
  <si>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</si>
  <si>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</si>
  <si>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</si>
  <si>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</si>
  <si>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</si>
  <si>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</si>
  <si>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</si>
  <si>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</si>
  <si>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</si>
  <si>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</si>
  <si>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</si>
  <si>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</si>
  <si>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</si>
  <si>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</si>
  <si>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</si>
  <si>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</si>
  <si>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</si>
  <si>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</si>
  <si>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</si>
  <si>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</si>
  <si>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</si>
  <si>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</si>
  <si>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</si>
  <si>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</si>
  <si>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</si>
  <si>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</si>
  <si>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</si>
  <si>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</si>
  <si>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</si>
  <si>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</si>
  <si>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</si>
  <si>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</si>
  <si>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</si>
  <si>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</si>
  <si>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</si>
  <si>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</si>
  <si>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</si>
  <si>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</si>
  <si>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</si>
  <si>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</si>
  <si>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</si>
  <si>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</si>
  <si>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</si>
  <si>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</si>
  <si>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</si>
  <si>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</si>
  <si>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</si>
  <si>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</si>
  <si>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</si>
  <si>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</si>
  <si>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</si>
  <si>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</si>
  <si>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</si>
  <si>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</si>
  <si>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</si>
  <si>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</si>
  <si>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</si>
  <si>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</si>
  <si>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</si>
  <si>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</si>
  <si>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</si>
  <si>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</si>
  <si>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</si>
  <si>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</si>
  <si>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</si>
  <si>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</si>
  <si>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</si>
  <si>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</si>
  <si>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</si>
  <si>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</si>
  <si>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</si>
  <si>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</si>
  <si>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</si>
  <si>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</si>
  <si>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</si>
  <si>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</si>
  <si>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</si>
  <si>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</si>
  <si>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</si>
  <si>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</si>
  <si>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</si>
  <si>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</si>
  <si>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</si>
  <si>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</si>
  <si>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</si>
  <si>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</si>
  <si>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</si>
  <si>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</si>
  <si>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</si>
  <si>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</si>
  <si>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</si>
  <si>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</si>
  <si>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</si>
  <si>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</si>
  <si>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</si>
  <si>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</si>
  <si>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</si>
  <si>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</si>
  <si>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</si>
  <si>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</si>
  <si>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</si>
  <si>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</si>
  <si>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</si>
  <si>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</si>
  <si>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</si>
  <si>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</si>
  <si>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</si>
  <si>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</si>
  <si>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</si>
  <si>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</si>
  <si>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</si>
  <si>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</si>
  <si>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</si>
  <si>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</si>
  <si>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</si>
  <si>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</si>
  <si>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</si>
  <si>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</si>
  <si>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</si>
  <si>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</si>
  <si>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</si>
  <si>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</si>
  <si>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</si>
  <si>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</si>
  <si>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</si>
  <si>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</si>
  <si>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</si>
  <si>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</si>
  <si>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</si>
  <si>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</si>
  <si>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</si>
  <si>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</si>
  <si>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</si>
  <si>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</si>
  <si>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</si>
  <si>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</si>
  <si>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</si>
  <si>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</si>
  <si>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</si>
  <si>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</si>
  <si>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</si>
  <si>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</si>
  <si>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</si>
  <si>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</si>
  <si>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</si>
  <si>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</si>
  <si>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</si>
  <si>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</si>
  <si>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</si>
  <si>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</si>
  <si>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</si>
  <si>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</si>
  <si>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</si>
  <si>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</si>
  <si>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</si>
  <si>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</si>
  <si>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</si>
  <si>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</si>
  <si>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</si>
  <si>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</si>
  <si>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</si>
  <si>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</si>
  <si>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</si>
  <si>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</si>
  <si>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</si>
  <si>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</si>
  <si>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</si>
  <si>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</si>
  <si>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</si>
  <si>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</si>
  <si>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</si>
  <si>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</si>
  <si>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</si>
  <si>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</si>
  <si>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</si>
  <si>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</si>
  <si>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</si>
  <si>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</si>
  <si>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</si>
  <si>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</si>
  <si>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</si>
  <si>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</si>
  <si>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</si>
  <si>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</si>
  <si>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</si>
  <si>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</si>
  <si>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</si>
  <si>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</si>
  <si>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</si>
  <si>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</si>
  <si>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</si>
  <si>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</si>
  <si>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</si>
  <si>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</si>
  <si>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</si>
  <si>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</si>
  <si>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</si>
  <si>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</si>
  <si>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</si>
  <si>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</si>
  <si>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</si>
  <si>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</si>
  <si>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</si>
  <si>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</si>
  <si>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</si>
  <si>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</si>
  <si>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</si>
  <si>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</si>
  <si>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</si>
  <si>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</si>
  <si>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</si>
  <si>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</si>
  <si>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</si>
  <si>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</si>
  <si>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</si>
  <si>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</si>
  <si>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</si>
  <si>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</si>
  <si>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</si>
  <si>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</si>
  <si>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</si>
  <si>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</si>
  <si>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</si>
  <si>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</si>
  <si>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</si>
  <si>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</si>
  <si>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</si>
  <si>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</si>
  <si>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</si>
  <si>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</si>
  <si>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</si>
  <si>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</si>
  <si>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</si>
  <si>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</si>
  <si>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</si>
  <si>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</si>
  <si>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</si>
  <si>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</si>
  <si>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</si>
  <si>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</si>
  <si>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</si>
  <si>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</si>
  <si>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</si>
  <si>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</si>
  <si>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</si>
  <si>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</si>
  <si>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</si>
  <si>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</si>
  <si>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</si>
  <si>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</si>
  <si>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</si>
  <si>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</si>
  <si>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</si>
  <si>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</si>
  <si>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</si>
  <si>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</si>
  <si>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</si>
  <si>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</si>
  <si>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</si>
  <si>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</si>
  <si>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</si>
  <si>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</si>
  <si>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</si>
  <si>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</si>
  <si>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</si>
  <si>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</si>
  <si>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</si>
  <si>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</si>
  <si>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</si>
  <si>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</si>
  <si>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</si>
  <si>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</si>
  <si>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</si>
  <si>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</si>
  <si>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</si>
  <si>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</si>
  <si>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</si>
  <si>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</si>
  <si>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</si>
  <si>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</si>
  <si>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</si>
  <si>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</si>
  <si>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</si>
  <si>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</si>
  <si>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</si>
  <si>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</si>
  <si>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</si>
  <si>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</si>
  <si>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</si>
  <si>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</si>
  <si>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</si>
  <si>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</si>
  <si>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</si>
  <si>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</si>
  <si>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</si>
  <si>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</si>
  <si>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</si>
  <si>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</si>
  <si>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</si>
  <si>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</si>
  <si>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</si>
  <si>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</si>
  <si>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</si>
  <si>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</si>
  <si>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</si>
  <si>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</si>
  <si>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</si>
  <si>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</si>
  <si>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</si>
  <si>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</si>
  <si>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</si>
  <si>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</si>
  <si>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</si>
  <si>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</si>
  <si>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</si>
  <si>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</si>
  <si>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</si>
  <si>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</si>
  <si>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</si>
  <si>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</si>
  <si>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</si>
  <si>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</si>
  <si>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</si>
  <si>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</si>
  <si>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</si>
  <si>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</si>
  <si>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</si>
  <si>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</si>
  <si>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</si>
  <si>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</si>
  <si>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</si>
  <si>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</si>
  <si>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</si>
  <si>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</si>
  <si>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</si>
  <si>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</si>
  <si>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</si>
  <si>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</si>
  <si>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</si>
  <si>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</si>
  <si>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</si>
  <si>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</si>
  <si>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</si>
  <si>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</si>
  <si>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</si>
  <si>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</si>
  <si>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</si>
  <si>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</si>
  <si>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</si>
  <si>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</si>
  <si>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</si>
  <si>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</si>
  <si>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</si>
  <si>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</si>
  <si>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</si>
  <si>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</si>
  <si>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</si>
  <si>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</si>
  <si>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</si>
  <si>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</si>
  <si>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</si>
  <si>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</si>
  <si>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</si>
  <si>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</si>
  <si>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</si>
  <si>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</si>
  <si>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</si>
  <si>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</si>
  <si>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</si>
  <si>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</si>
  <si>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</si>
  <si>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</si>
  <si>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</si>
  <si>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</si>
  <si>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</si>
  <si>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</si>
  <si>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</si>
  <si>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</si>
  <si>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</si>
  <si>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</si>
  <si>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</si>
  <si>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</si>
  <si>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</si>
  <si>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</si>
  <si>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</si>
  <si>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</si>
  <si>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</si>
  <si>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</si>
  <si>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</si>
  <si>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</si>
  <si>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</si>
  <si>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</si>
  <si>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</si>
  <si>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</si>
  <si>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</si>
  <si>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</si>
  <si>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</si>
  <si>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</si>
  <si>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</si>
  <si>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</si>
  <si>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</si>
  <si>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</si>
  <si>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</si>
  <si>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</si>
  <si>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</si>
  <si>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</si>
  <si>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</si>
  <si>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</si>
  <si>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</si>
  <si>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</si>
  <si>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</si>
  <si>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</si>
  <si>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</si>
  <si>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</si>
  <si>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</si>
  <si>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</si>
  <si>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</si>
  <si>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</si>
  <si>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</si>
  <si>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</si>
  <si>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</si>
  <si>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</si>
  <si>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</si>
  <si>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</si>
  <si>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</si>
  <si>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</si>
  <si>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</si>
  <si>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</si>
  <si>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</si>
  <si>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</si>
  <si>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</si>
  <si>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</si>
  <si>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</si>
  <si>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</si>
  <si>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</si>
  <si>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</si>
  <si>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</si>
  <si>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</si>
  <si>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</si>
  <si>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</si>
  <si>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</si>
  <si>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</si>
  <si>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</si>
  <si>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</si>
  <si>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</si>
  <si>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</si>
  <si>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</si>
  <si>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</si>
  <si>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</si>
  <si>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</si>
  <si>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</si>
  <si>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</si>
  <si>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</si>
  <si>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</si>
  <si>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</si>
  <si>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</si>
  <si>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</si>
  <si>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</si>
  <si>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</si>
  <si>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</si>
  <si>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</si>
  <si>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</si>
  <si>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</si>
  <si>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</si>
  <si>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</si>
  <si>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</si>
  <si>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</si>
  <si>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</si>
  <si>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</si>
  <si>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</si>
  <si>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</si>
  <si>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</si>
  <si>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</si>
  <si>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</si>
  <si>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</si>
  <si>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</si>
  <si>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</si>
  <si>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</si>
  <si>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</si>
  <si>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</si>
  <si>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</si>
  <si>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</si>
  <si>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</si>
  <si>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</si>
  <si>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</si>
  <si>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</si>
  <si>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</si>
  <si>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</si>
  <si>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</si>
  <si>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</si>
  <si>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</si>
  <si>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</si>
  <si>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</si>
  <si>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</si>
  <si>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</si>
  <si>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</si>
  <si>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</si>
  <si>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</si>
  <si>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</si>
  <si>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</si>
  <si>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</si>
  <si>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</si>
  <si>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</si>
  <si>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</si>
  <si>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</si>
  <si>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</si>
  <si>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</si>
  <si>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</si>
  <si>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</si>
  <si>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</si>
  <si>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</si>
  <si>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</si>
  <si>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</si>
  <si>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</si>
  <si>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</si>
  <si>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</si>
  <si>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</si>
  <si>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</si>
  <si>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</si>
  <si>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</si>
  <si>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</si>
  <si>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</si>
  <si>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</si>
  <si>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</si>
  <si>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</si>
  <si>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</si>
  <si>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</si>
  <si>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</si>
  <si>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</si>
  <si>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</si>
  <si>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</si>
  <si>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</si>
  <si>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</si>
  <si>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</si>
  <si>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</si>
  <si>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</si>
  <si>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</si>
  <si>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</si>
  <si>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</si>
  <si>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</si>
  <si>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</si>
  <si>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</si>
  <si>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</si>
  <si>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</si>
  <si>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</si>
  <si>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</si>
  <si>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</si>
  <si>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</si>
  <si>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</si>
  <si>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</si>
  <si>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</si>
  <si>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</si>
  <si>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</si>
  <si>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</si>
  <si>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</si>
  <si>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</si>
  <si>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</si>
  <si>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</si>
  <si>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</si>
  <si>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</si>
  <si>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</si>
  <si>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</si>
  <si>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</si>
  <si>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</si>
  <si>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</si>
  <si>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</si>
  <si>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</si>
  <si>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</si>
  <si>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</si>
  <si>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</si>
  <si>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</si>
  <si>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</si>
  <si>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</si>
  <si>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</si>
  <si>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</si>
  <si>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</si>
  <si>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</si>
  <si>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</si>
  <si>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</si>
  <si>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</si>
  <si>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</si>
  <si>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</si>
  <si>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</si>
  <si>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</si>
  <si>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</si>
  <si>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</si>
  <si>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</si>
  <si>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</si>
  <si>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</si>
  <si>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</si>
  <si>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</si>
  <si>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</si>
  <si>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</si>
  <si>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</si>
  <si>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</si>
  <si>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</si>
  <si>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</si>
  <si>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</si>
  <si>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</si>
  <si>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</si>
  <si>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</si>
  <si>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</si>
  <si>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</si>
  <si>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</si>
  <si>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</si>
  <si>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</si>
  <si>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</si>
  <si>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</si>
  <si>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</si>
  <si>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</si>
  <si>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</si>
  <si>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</si>
  <si>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</si>
  <si>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</si>
  <si>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</si>
  <si>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</si>
  <si>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</si>
  <si>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</si>
  <si>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</si>
  <si>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</si>
  <si>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</si>
  <si>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</si>
  <si>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</si>
  <si>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</si>
  <si>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</si>
  <si>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</si>
  <si>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</si>
  <si>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</si>
  <si>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</si>
  <si>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</si>
  <si>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</si>
  <si>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</si>
  <si>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</si>
  <si>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</si>
  <si>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</si>
  <si>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</si>
  <si>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</si>
  <si>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</si>
  <si>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</si>
  <si>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</si>
  <si>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</si>
  <si>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</si>
  <si>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</si>
  <si>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</si>
  <si>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</si>
  <si>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</si>
  <si>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</si>
  <si>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</si>
  <si>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</si>
  <si>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</si>
  <si>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</si>
  <si>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</si>
  <si>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</si>
  <si>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</si>
  <si>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</si>
  <si>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</si>
  <si>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</si>
  <si>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</si>
  <si>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</si>
  <si>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</si>
  <si>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</si>
  <si>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</si>
  <si>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</si>
  <si>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</si>
  <si>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</si>
  <si>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</si>
  <si>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</si>
  <si>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</si>
  <si>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</si>
  <si>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</si>
  <si>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</si>
  <si>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</si>
  <si>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</si>
  <si>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</si>
  <si>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</si>
  <si>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</si>
  <si>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</si>
  <si>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</si>
  <si>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</si>
  <si>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</si>
  <si>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</si>
  <si>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</si>
  <si>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</si>
  <si>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</si>
  <si>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</si>
  <si>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</si>
  <si>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</si>
  <si>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</si>
  <si>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</si>
  <si>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</si>
  <si>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</si>
  <si>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</si>
  <si>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</si>
  <si>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</si>
  <si>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</si>
  <si>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</si>
  <si>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</si>
  <si>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</si>
  <si>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</si>
  <si>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</si>
  <si>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</si>
  <si>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</si>
  <si>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</si>
  <si>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</si>
  <si>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</si>
  <si>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</si>
  <si>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</si>
  <si>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</si>
  <si>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</si>
  <si>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</si>
  <si>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</si>
  <si>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</si>
  <si>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</si>
  <si>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</si>
  <si>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</si>
  <si>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</si>
  <si>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</si>
  <si>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</si>
  <si>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</si>
  <si>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</si>
  <si>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</si>
  <si>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</si>
  <si>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</si>
  <si>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</si>
  <si>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</si>
  <si>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</si>
  <si>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</si>
  <si>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</si>
  <si>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</si>
  <si>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</si>
  <si>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</si>
  <si>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</si>
  <si>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</si>
  <si>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</si>
  <si>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</si>
  <si>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</si>
  <si>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</si>
  <si>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</si>
  <si>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</si>
  <si>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</si>
  <si>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</si>
  <si>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</si>
  <si>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</si>
  <si>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</si>
  <si>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</si>
  <si>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</si>
  <si>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</si>
  <si>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</si>
  <si>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</si>
  <si>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</si>
  <si>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</si>
  <si>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</si>
  <si>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</si>
  <si>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</si>
  <si>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</si>
  <si>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</si>
  <si>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</si>
  <si>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</si>
  <si>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</si>
  <si>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</si>
  <si>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</si>
  <si>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</si>
  <si>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</si>
  <si>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</si>
  <si>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</si>
  <si>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</si>
  <si>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</si>
  <si>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</si>
  <si>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</si>
  <si>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</si>
  <si>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</si>
  <si>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</si>
  <si>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</si>
  <si>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</si>
  <si>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</si>
  <si>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</si>
  <si>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</si>
  <si>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</si>
  <si>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</si>
  <si>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</si>
  <si>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</si>
  <si>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</si>
  <si>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</si>
  <si>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</si>
  <si>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</si>
  <si>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</si>
  <si>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</si>
  <si>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</si>
  <si>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</si>
  <si>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</si>
  <si>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</si>
  <si>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</si>
  <si>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</si>
  <si>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</si>
  <si>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</si>
  <si>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</si>
  <si>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</si>
  <si>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</si>
  <si>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</si>
  <si>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</si>
  <si>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</si>
  <si>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</si>
  <si>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</si>
  <si>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</si>
  <si>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</si>
  <si>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</si>
  <si>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</si>
  <si>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</si>
  <si>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</si>
  <si>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</si>
  <si>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</si>
  <si>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</si>
  <si>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</si>
  <si>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</si>
  <si>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</si>
  <si>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</si>
  <si>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</si>
  <si>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</si>
  <si>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</si>
  <si>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</si>
  <si>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</si>
  <si>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</si>
  <si>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</si>
  <si>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</si>
  <si>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</si>
  <si>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</si>
  <si>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</si>
  <si>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</si>
  <si>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</si>
  <si>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</si>
  <si>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</si>
  <si>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</si>
  <si>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</si>
  <si>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</si>
  <si>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</si>
  <si>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</si>
  <si>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</si>
  <si>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</si>
  <si>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</si>
  <si>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</si>
  <si>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</si>
  <si>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</si>
  <si>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</si>
  <si>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</si>
  <si>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</si>
  <si>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</si>
  <si>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</si>
  <si>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</si>
  <si>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</si>
  <si>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</si>
  <si>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</si>
  <si>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</si>
  <si>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</si>
  <si>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</si>
  <si>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</si>
  <si>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</si>
  <si>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</si>
  <si>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</si>
  <si>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</si>
  <si>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</si>
  <si>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</si>
  <si>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</si>
  <si>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</si>
  <si>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</si>
  <si>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</si>
  <si>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</si>
  <si>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</si>
  <si>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</si>
  <si>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</si>
  <si>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</si>
  <si>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</si>
  <si>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</si>
  <si>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</si>
  <si>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</si>
  <si>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</si>
  <si>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</si>
  <si>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</si>
  <si>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</si>
  <si>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</si>
  <si>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</si>
  <si>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</si>
  <si>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</si>
  <si>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</si>
  <si>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</si>
  <si>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</si>
  <si>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</si>
  <si>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</si>
  <si>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</si>
  <si>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</si>
  <si>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</si>
  <si>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</si>
  <si>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</si>
  <si>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</si>
  <si>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</si>
  <si>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</si>
  <si>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</si>
  <si>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</si>
  <si>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</si>
  <si>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</si>
  <si>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</si>
  <si>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</si>
  <si>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</si>
  <si>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</si>
  <si>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</si>
  <si>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</si>
  <si>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</si>
  <si>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</si>
  <si>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</si>
  <si>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</si>
  <si>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</si>
  <si>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</si>
  <si>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</si>
  <si>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</si>
  <si>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</si>
  <si>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</si>
  <si>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</si>
  <si>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</si>
  <si>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</si>
  <si>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</si>
  <si>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</si>
  <si>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</si>
  <si>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</si>
  <si>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</si>
  <si>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</si>
  <si>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</si>
  <si>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</si>
  <si>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</si>
  <si>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</si>
  <si>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</si>
  <si>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</si>
  <si>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</si>
  <si>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</si>
  <si>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</si>
  <si>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</si>
  <si>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</si>
  <si>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</si>
  <si>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</si>
  <si>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</si>
  <si>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</si>
  <si>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</si>
  <si>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</si>
  <si>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</si>
  <si>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</si>
  <si>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</si>
  <si>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</si>
  <si>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</si>
  <si>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</si>
  <si>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</si>
  <si>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</si>
  <si>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</si>
  <si>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</si>
  <si>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</si>
  <si>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</si>
  <si>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</si>
  <si>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</si>
  <si>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</si>
  <si>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</si>
  <si>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</si>
  <si>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</si>
  <si>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</si>
  <si>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</si>
  <si>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</si>
  <si>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</si>
  <si>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</si>
  <si>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</si>
  <si>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</si>
  <si>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</si>
  <si>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</si>
  <si>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</si>
  <si>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</si>
  <si>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</si>
  <si>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</si>
  <si>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</si>
  <si>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</si>
  <si>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</si>
  <si>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</si>
  <si>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</si>
  <si>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</si>
  <si>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</si>
  <si>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</si>
  <si>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</si>
  <si>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</si>
  <si>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</si>
  <si>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</si>
  <si>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</si>
  <si>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</si>
  <si>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</si>
  <si>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</si>
  <si>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</si>
  <si>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</si>
  <si>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</si>
  <si>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</si>
  <si>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</si>
  <si>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</si>
  <si>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</si>
  <si>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</si>
  <si>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</si>
  <si>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</si>
  <si>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</si>
  <si>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</si>
  <si>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</si>
  <si>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</si>
  <si>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</si>
  <si>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</si>
  <si>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</si>
  <si>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</si>
  <si>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</si>
  <si>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</si>
  <si>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</si>
  <si>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</si>
  <si>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</si>
  <si>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</si>
  <si>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</si>
  <si>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</si>
  <si>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</si>
  <si>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</si>
  <si>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</si>
  <si>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</si>
  <si>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</si>
  <si>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</si>
  <si>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</si>
  <si>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</si>
  <si>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</si>
  <si>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</si>
  <si>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</si>
  <si>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</si>
  <si>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</si>
  <si>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</si>
  <si>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</si>
  <si>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</si>
  <si>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</si>
  <si>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</si>
  <si>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</si>
  <si>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</si>
  <si>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</si>
  <si>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</si>
  <si>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</si>
  <si>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</si>
  <si>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</si>
  <si>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</si>
  <si>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</si>
  <si>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</si>
  <si>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</si>
  <si>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</si>
  <si>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</si>
  <si>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</si>
  <si>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</si>
  <si>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</si>
  <si>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</si>
  <si>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</si>
  <si>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</si>
  <si>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</si>
  <si>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</si>
  <si>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</si>
  <si>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</si>
  <si>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</si>
  <si>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</si>
  <si>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</si>
  <si>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</si>
  <si>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</si>
  <si>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</si>
  <si>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</si>
  <si>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</si>
  <si>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</si>
  <si>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</si>
  <si>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</si>
  <si>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</si>
  <si>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</si>
  <si>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</si>
  <si>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</si>
  <si>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</si>
  <si>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</si>
  <si>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</si>
  <si>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</si>
  <si>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</si>
  <si>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</si>
  <si>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</si>
  <si>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</si>
  <si>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</si>
  <si>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</si>
  <si>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</si>
  <si>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</si>
  <si>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</si>
  <si>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</si>
  <si>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</si>
  <si>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</si>
  <si>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</si>
  <si>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</si>
  <si>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</si>
  <si>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</si>
  <si>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</si>
  <si>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</si>
  <si>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</si>
  <si>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</si>
  <si>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</si>
  <si>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</si>
  <si>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</si>
  <si>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</si>
  <si>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</si>
  <si>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</si>
  <si>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</si>
  <si>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</si>
  <si>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</si>
  <si>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</si>
  <si>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</si>
  <si>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</si>
  <si>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</si>
  <si>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</si>
  <si>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</si>
  <si>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</si>
  <si>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</si>
  <si>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</si>
  <si>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</si>
  <si>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</si>
  <si>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</si>
  <si>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</si>
  <si>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</si>
  <si>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</si>
  <si>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</si>
  <si>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</si>
  <si>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</si>
  <si>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</si>
  <si>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</si>
  <si>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</si>
  <si>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</si>
  <si>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</si>
  <si>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</si>
  <si>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</si>
  <si>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</si>
  <si>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</si>
  <si>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</si>
  <si>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</si>
  <si>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</si>
  <si>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</si>
  <si>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</si>
  <si>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</si>
  <si>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</si>
  <si>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</si>
  <si>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</si>
  <si>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</si>
  <si>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</si>
  <si>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</si>
  <si>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</si>
  <si>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</si>
  <si>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</si>
  <si>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</si>
  <si>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</si>
  <si>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</si>
  <si>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</si>
  <si>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</si>
  <si>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</si>
  <si>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</si>
  <si>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</si>
  <si>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</si>
  <si>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</si>
  <si>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</si>
  <si>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</si>
  <si>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</si>
  <si>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</si>
  <si>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</si>
  <si>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</si>
  <si>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</si>
  <si>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</si>
  <si>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</si>
  <si>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</si>
  <si>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</si>
  <si>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</si>
  <si>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</si>
  <si>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</si>
  <si>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</si>
  <si>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</si>
  <si>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</si>
  <si>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</si>
  <si>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</si>
  <si>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</si>
  <si>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</si>
  <si>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</si>
  <si>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</si>
  <si>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</si>
  <si>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</si>
  <si>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</si>
  <si>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</si>
  <si>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</si>
  <si>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</si>
  <si>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</si>
  <si>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</si>
  <si>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</si>
  <si>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</si>
  <si>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</si>
  <si>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</si>
  <si>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</si>
  <si>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</si>
  <si>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</si>
  <si>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</si>
  <si>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</si>
  <si>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</si>
  <si>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</si>
  <si>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</si>
  <si>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</si>
  <si>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</si>
  <si>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</si>
  <si>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</si>
  <si>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</si>
  <si>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</si>
  <si>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</si>
  <si>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</si>
  <si>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</si>
  <si>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</si>
  <si>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</si>
  <si>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</si>
  <si>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</si>
  <si>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</si>
  <si>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</si>
  <si>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</si>
  <si>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</si>
  <si>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</si>
  <si>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</si>
  <si>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</si>
  <si>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</si>
  <si>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</si>
  <si>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</si>
  <si>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</si>
  <si>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</si>
  <si>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</si>
  <si>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</si>
  <si>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</si>
  <si>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</si>
  <si>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</si>
  <si>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</si>
  <si>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</si>
  <si>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</si>
  <si>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</si>
  <si>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</si>
  <si>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</si>
  <si>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</si>
  <si>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</si>
  <si>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</si>
  <si>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</si>
  <si>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</si>
  <si>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</si>
  <si>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</si>
  <si>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</si>
  <si>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</si>
  <si>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</si>
  <si>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</si>
  <si>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</si>
  <si>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</si>
  <si>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</si>
  <si>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</si>
  <si>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</si>
  <si>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</si>
  <si>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</si>
  <si>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</si>
  <si>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</si>
  <si>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</si>
  <si>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</si>
  <si>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</si>
  <si>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</si>
  <si>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</si>
  <si>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</si>
  <si>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</si>
  <si>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</si>
  <si>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</si>
  <si>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</si>
  <si>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</si>
  <si>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</si>
  <si>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</si>
  <si>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</si>
  <si>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</si>
  <si>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</si>
  <si>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</si>
  <si>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</si>
  <si>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</si>
  <si>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</si>
  <si>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</si>
  <si>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</si>
  <si>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</si>
  <si>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</si>
  <si>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</si>
  <si>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</si>
  <si>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</si>
  <si>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</si>
  <si>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</si>
  <si>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</si>
  <si>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</si>
  <si>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</si>
  <si>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</si>
  <si>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</si>
  <si>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</si>
  <si>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</si>
  <si>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</si>
  <si>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</si>
  <si>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</si>
  <si>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</si>
  <si>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</si>
  <si>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</si>
  <si>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</si>
  <si>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</si>
  <si>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</si>
  <si>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</si>
  <si>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</si>
  <si>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</si>
  <si>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</si>
  <si>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</si>
  <si>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</si>
  <si>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</si>
  <si>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</si>
  <si>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</si>
  <si>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</si>
  <si>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</si>
  <si>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</si>
  <si>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</si>
  <si>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</si>
  <si>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</si>
  <si>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</si>
  <si>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</si>
  <si>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</si>
  <si>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</si>
  <si>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</si>
  <si>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</si>
  <si>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</si>
  <si>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</si>
  <si>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</si>
  <si>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</si>
  <si>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</si>
  <si>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</si>
  <si>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</si>
  <si>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</si>
  <si>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</si>
  <si>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</si>
  <si>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</si>
  <si>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</si>
  <si>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</si>
  <si>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</si>
  <si>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</si>
  <si>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</si>
  <si>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</si>
  <si>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</si>
  <si>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</si>
  <si>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</si>
  <si>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</si>
  <si>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</si>
  <si>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</si>
  <si>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</si>
  <si>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</si>
  <si>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</si>
  <si>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</si>
  <si>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</si>
  <si>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</si>
  <si>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</si>
  <si>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</si>
  <si>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</si>
  <si>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</si>
  <si>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</si>
  <si>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</si>
  <si>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</si>
  <si>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</si>
  <si>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</si>
  <si>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</si>
  <si>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</si>
  <si>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</si>
  <si>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</si>
  <si>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</si>
  <si>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</si>
  <si>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</si>
  <si>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</si>
  <si>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</si>
  <si>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</si>
  <si>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</si>
  <si>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</si>
  <si>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</si>
  <si>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</si>
  <si>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</si>
  <si>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</si>
  <si>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</si>
  <si>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</si>
  <si>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</si>
  <si>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</si>
  <si>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</si>
  <si>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</si>
  <si>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</si>
  <si>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</si>
  <si>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</si>
  <si>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</si>
  <si>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</si>
  <si>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</si>
  <si>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</si>
  <si>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</si>
  <si>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</si>
  <si>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</si>
  <si>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</si>
  <si>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</si>
  <si>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</si>
  <si>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</si>
  <si>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</si>
  <si>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</si>
  <si>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</si>
  <si>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</si>
  <si>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</si>
  <si>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</si>
  <si>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</si>
  <si>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</si>
  <si>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</si>
  <si>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</si>
  <si>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</si>
  <si>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</si>
  <si>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</si>
  <si>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</si>
  <si>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</si>
  <si>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</si>
  <si>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</si>
  <si>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</si>
  <si>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</si>
  <si>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</si>
  <si>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</si>
  <si>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</si>
  <si>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</si>
  <si>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</si>
  <si>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</si>
  <si>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</si>
  <si>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</si>
  <si>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</si>
  <si>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</si>
  <si>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</si>
  <si>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</si>
  <si>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</si>
  <si>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</si>
  <si>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</si>
  <si>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</si>
  <si>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</si>
  <si>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</si>
  <si>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</si>
  <si>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</si>
  <si>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</si>
  <si>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</si>
  <si>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</si>
  <si>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</si>
  <si>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</si>
  <si>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</si>
  <si>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</si>
  <si>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</si>
  <si>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</si>
  <si>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</si>
  <si>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</si>
  <si>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</si>
  <si>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</si>
  <si>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</si>
  <si>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</si>
  <si>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</si>
  <si>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</si>
  <si>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</si>
  <si>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</si>
  <si>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</si>
  <si>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</si>
  <si>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</si>
  <si>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</si>
  <si>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</si>
  <si>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</si>
  <si>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</si>
  <si>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</si>
  <si>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</si>
  <si>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</si>
  <si>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</si>
  <si>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</si>
  <si>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</si>
  <si>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</si>
  <si>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</si>
  <si>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</si>
  <si>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</si>
  <si>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</si>
  <si>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</si>
  <si>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</si>
  <si>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</si>
  <si>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</si>
  <si>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</si>
  <si>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</si>
  <si>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</si>
  <si>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</si>
  <si>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</si>
  <si>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</si>
  <si>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</si>
  <si>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</si>
  <si>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</si>
  <si>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</si>
  <si>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</si>
  <si>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</si>
  <si>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</si>
  <si>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</si>
  <si>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</si>
  <si>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</si>
  <si>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</si>
  <si>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</si>
  <si>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</si>
  <si>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</si>
  <si>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</si>
  <si>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</si>
  <si>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</si>
  <si>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</si>
  <si>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</si>
  <si>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</si>
  <si>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</si>
  <si>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</si>
  <si>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</si>
  <si>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</si>
  <si>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</si>
  <si>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</si>
  <si>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</si>
  <si>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</si>
  <si>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</si>
  <si>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</si>
  <si>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</si>
  <si>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</si>
  <si>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</si>
  <si>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</si>
  <si>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</si>
  <si>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</si>
  <si>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</si>
  <si>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</si>
  <si>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</si>
  <si>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</si>
  <si>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</si>
  <si>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</si>
  <si>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</si>
  <si>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</si>
  <si>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</si>
  <si>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</si>
  <si>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</si>
  <si>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</si>
  <si>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</si>
  <si>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</si>
  <si>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</si>
  <si>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</si>
  <si>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</si>
  <si>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</si>
  <si>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</si>
  <si>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</si>
  <si>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</si>
  <si>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</si>
  <si>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</si>
  <si>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</si>
  <si>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</si>
  <si>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</si>
  <si>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</si>
  <si>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</si>
  <si>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</si>
  <si>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</si>
  <si>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</si>
  <si>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</si>
  <si>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</si>
  <si>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</si>
  <si>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</si>
  <si>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</si>
  <si>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</si>
  <si>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</si>
  <si>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</si>
  <si>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</si>
  <si>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</si>
  <si>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</si>
  <si>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</si>
  <si>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</si>
  <si>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</si>
  <si>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</si>
  <si>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</si>
  <si>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</si>
  <si>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</si>
  <si>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</si>
  <si>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</si>
  <si>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</si>
  <si>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</si>
  <si>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</si>
  <si>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</si>
  <si>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</si>
  <si>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</si>
  <si>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</si>
  <si>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</si>
  <si>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</si>
  <si>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</si>
  <si>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</si>
  <si>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</si>
  <si>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</si>
  <si>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</si>
  <si>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</si>
  <si>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</si>
  <si>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</si>
  <si>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</si>
  <si>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</si>
  <si>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</si>
  <si>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</si>
  <si>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</si>
  <si>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</si>
  <si>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</si>
  <si>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</si>
  <si>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</si>
  <si>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</si>
  <si>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</si>
  <si>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</si>
  <si>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</si>
  <si>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</si>
  <si>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</si>
  <si>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</si>
  <si>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</si>
  <si>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</si>
  <si>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</si>
  <si>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</si>
  <si>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</si>
  <si>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</si>
  <si>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</si>
  <si>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</si>
  <si>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</si>
  <si>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</si>
  <si>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</si>
  <si>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</si>
  <si>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</si>
  <si>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</si>
  <si>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</si>
  <si>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</si>
  <si>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</si>
  <si>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</si>
  <si>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</si>
  <si>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</si>
  <si>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</si>
  <si>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</si>
  <si>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</si>
  <si>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</si>
  <si>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</si>
  <si>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</si>
  <si>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</si>
  <si>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</si>
  <si>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</si>
  <si>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</si>
  <si>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</si>
  <si>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</si>
  <si>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</si>
  <si>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</si>
  <si>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</si>
  <si>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</si>
  <si>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</si>
  <si>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</si>
  <si>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</si>
  <si>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</si>
  <si>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</si>
  <si>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</si>
  <si>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</si>
  <si>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</si>
  <si>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</si>
  <si>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</si>
  <si>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</si>
  <si>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</si>
  <si>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</si>
  <si>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</si>
  <si>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</si>
  <si>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</si>
  <si>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</si>
  <si>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</si>
  <si>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</si>
  <si>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</si>
  <si>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</si>
  <si>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</si>
  <si>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</si>
  <si>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</si>
  <si>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</si>
  <si>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</si>
  <si>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</si>
  <si>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</si>
  <si>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</si>
  <si>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</si>
  <si>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</si>
  <si>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</si>
  <si>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</si>
  <si>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</si>
  <si>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</si>
  <si>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</si>
  <si>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</si>
  <si>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</si>
  <si>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</si>
  <si>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</si>
  <si>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</si>
  <si>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</si>
  <si>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</si>
  <si>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</si>
  <si>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</si>
  <si>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</si>
  <si>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</si>
  <si>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</si>
  <si>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</si>
  <si>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</si>
  <si>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</si>
  <si>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</si>
  <si>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</si>
  <si>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</si>
  <si>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</si>
  <si>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</si>
  <si>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</si>
  <si>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</si>
  <si>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</si>
  <si>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</si>
  <si>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</si>
  <si>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</si>
  <si>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</si>
  <si>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</si>
  <si>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</si>
  <si>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</si>
  <si>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</si>
  <si>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</si>
  <si>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</si>
  <si>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</si>
  <si>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</si>
  <si>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</si>
  <si>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</si>
  <si>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</si>
  <si>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</si>
  <si>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</si>
  <si>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</si>
  <si>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</si>
  <si>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</si>
  <si>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</si>
  <si>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</si>
  <si>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</si>
  <si>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</si>
  <si>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</si>
  <si>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</si>
  <si>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</si>
  <si>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</si>
  <si>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</si>
  <si>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</si>
  <si>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</si>
  <si>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</si>
  <si>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</si>
  <si>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</si>
  <si>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</si>
  <si>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</si>
  <si>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</si>
  <si>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</si>
  <si>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</si>
  <si>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</si>
  <si>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</si>
  <si>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</si>
  <si>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</si>
  <si>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</si>
  <si>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</si>
  <si>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</si>
  <si>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</si>
  <si>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</si>
  <si>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</si>
  <si>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</si>
  <si>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</si>
  <si>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</si>
  <si>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</si>
  <si>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</si>
  <si>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</si>
  <si>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</si>
  <si>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</si>
  <si>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</si>
  <si>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</si>
  <si>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</si>
  <si>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</si>
  <si>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</si>
  <si>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</si>
  <si>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</si>
  <si>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</si>
  <si>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</si>
  <si>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</si>
  <si>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</si>
  <si>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</si>
  <si>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</si>
  <si>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</si>
  <si>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</si>
  <si>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</si>
  <si>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</si>
  <si>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</si>
  <si>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</si>
  <si>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</si>
  <si>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</si>
  <si>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</si>
  <si>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</si>
  <si>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</si>
  <si>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</si>
  <si>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</si>
  <si>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</si>
  <si>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</si>
  <si>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</si>
  <si>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</si>
  <si>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</si>
  <si>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</si>
  <si>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</si>
  <si>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</si>
  <si>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</si>
  <si>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</si>
  <si>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</si>
  <si>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</si>
  <si>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</si>
  <si>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</si>
  <si>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</si>
  <si>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</si>
  <si>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</si>
  <si>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</si>
  <si>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</si>
  <si>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</si>
  <si>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</si>
  <si>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</si>
  <si>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</si>
  <si>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</si>
  <si>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</si>
  <si>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</si>
  <si>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</si>
  <si>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</si>
  <si>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</si>
  <si>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</si>
  <si>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</si>
  <si>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</si>
  <si>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</si>
  <si>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</si>
  <si>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</si>
  <si>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</si>
  <si>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</si>
  <si>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</si>
  <si>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</si>
  <si>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</si>
  <si>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</si>
  <si>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</si>
  <si>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</si>
  <si>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</si>
  <si>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</si>
  <si>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</si>
  <si>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</si>
  <si>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</si>
  <si>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</si>
  <si>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</si>
  <si>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</si>
  <si>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</si>
  <si>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</si>
  <si>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</si>
  <si>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</si>
  <si>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</si>
  <si>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</si>
  <si>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</si>
  <si>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</si>
  <si>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</si>
  <si>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</si>
  <si>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</si>
  <si>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</si>
  <si>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</si>
  <si>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</si>
  <si>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</si>
  <si>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</si>
  <si>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</si>
  <si>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</si>
  <si>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</si>
  <si>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</si>
  <si>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</si>
  <si>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</si>
  <si>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</si>
  <si>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</si>
  <si>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</si>
  <si>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</si>
  <si>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</si>
  <si>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</si>
  <si>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</si>
  <si>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</si>
  <si>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</si>
  <si>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</si>
  <si>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</si>
  <si>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</si>
  <si>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</si>
  <si>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</si>
  <si>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</si>
  <si>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</si>
  <si>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</si>
  <si>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</si>
  <si>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</si>
  <si>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</si>
  <si>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</si>
  <si>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</si>
  <si>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</si>
  <si>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</si>
  <si>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</si>
  <si>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</si>
  <si>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</si>
  <si>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</si>
  <si>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</si>
  <si>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</si>
  <si>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</si>
  <si>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</si>
  <si>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</si>
  <si>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</si>
  <si>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</si>
  <si>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</si>
  <si>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</si>
  <si>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</si>
  <si>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</si>
  <si>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</si>
  <si>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</si>
  <si>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</si>
  <si>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</si>
  <si>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</si>
  <si>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</si>
  <si>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</si>
  <si>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</si>
  <si>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</si>
  <si>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</si>
  <si>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</si>
  <si>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</si>
  <si>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</si>
  <si>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</si>
  <si>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</si>
  <si>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</si>
  <si>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</si>
  <si>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</si>
  <si>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</si>
  <si>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</si>
  <si>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</si>
  <si>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</si>
  <si>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</si>
  <si>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</si>
  <si>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</si>
  <si>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</si>
  <si>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</si>
  <si>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</si>
  <si>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</si>
  <si>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</si>
  <si>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</si>
  <si>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</si>
  <si>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</si>
  <si>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</si>
  <si>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</si>
  <si>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</si>
  <si>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</si>
  <si>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</si>
  <si>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</si>
  <si>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</si>
  <si>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</si>
  <si>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</si>
  <si>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</si>
  <si>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</si>
  <si>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</si>
  <si>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</si>
  <si>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</si>
  <si>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</si>
  <si>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</si>
  <si>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</si>
  <si>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</si>
  <si>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</si>
  <si>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</si>
  <si>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</si>
  <si>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</si>
  <si>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</si>
  <si>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</si>
  <si>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</si>
  <si>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</si>
  <si>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</si>
  <si>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</si>
  <si>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</si>
  <si>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</si>
  <si>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</si>
  <si>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</si>
  <si>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</si>
  <si>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</si>
  <si>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</si>
  <si>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</si>
  <si>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</si>
  <si>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</si>
  <si>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</si>
  <si>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</si>
  <si>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</si>
  <si>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</si>
  <si>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</si>
  <si>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</si>
  <si>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</si>
  <si>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</si>
  <si>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</si>
  <si>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</si>
  <si>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</si>
  <si>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</si>
  <si>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</si>
  <si>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</si>
  <si>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</si>
  <si>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</si>
  <si>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</si>
  <si>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</si>
  <si>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</si>
  <si>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</si>
  <si>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</si>
  <si>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</si>
  <si>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</si>
  <si>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</si>
  <si>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</si>
  <si>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</si>
  <si>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</si>
  <si>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</si>
  <si>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</si>
  <si>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</si>
  <si>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</si>
  <si>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</si>
  <si>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</si>
  <si>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</si>
  <si>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</si>
  <si>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</si>
  <si>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</si>
  <si>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</si>
  <si>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</si>
  <si>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</si>
  <si>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</si>
  <si>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</si>
  <si>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</si>
  <si>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</si>
  <si>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</si>
  <si>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</si>
  <si>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</si>
  <si>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</si>
  <si>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</si>
  <si>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</si>
  <si>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</si>
  <si>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</si>
  <si>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</si>
  <si>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</si>
  <si>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</si>
  <si>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</si>
  <si>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</si>
  <si>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</si>
  <si>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</si>
  <si>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</si>
  <si>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</si>
  <si>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</si>
  <si>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</si>
  <si>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</si>
  <si>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</si>
  <si>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</si>
  <si>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</si>
  <si>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</si>
  <si>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</si>
  <si>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</si>
  <si>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</si>
  <si>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</si>
  <si>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</si>
  <si>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</si>
  <si>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</si>
  <si>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</si>
  <si>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</si>
  <si>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</si>
  <si>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</si>
  <si>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</si>
  <si>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</si>
  <si>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</si>
  <si>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</si>
  <si>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</si>
  <si>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</si>
  <si>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</si>
  <si>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</si>
  <si>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</si>
  <si>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</si>
  <si>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</si>
  <si>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</si>
  <si>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</si>
  <si>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</si>
  <si>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</si>
  <si>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</si>
  <si>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</si>
  <si>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</si>
  <si>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</si>
  <si>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</si>
  <si>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</si>
  <si>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</si>
  <si>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</si>
  <si>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</si>
  <si>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</si>
  <si>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</si>
  <si>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</si>
  <si>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</si>
  <si>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</si>
  <si>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</si>
  <si>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</si>
  <si>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</si>
  <si>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</si>
  <si>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</si>
  <si>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</si>
  <si>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</si>
  <si>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</si>
  <si>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</si>
  <si>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</si>
  <si>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</si>
  <si>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</si>
  <si>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</si>
  <si>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</si>
  <si>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</si>
  <si>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</si>
  <si>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</si>
  <si>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</si>
  <si>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</si>
  <si>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</si>
  <si>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</si>
  <si>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</si>
  <si>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</si>
  <si>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</si>
  <si>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</si>
  <si>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</si>
  <si>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</si>
  <si>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</si>
  <si>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</si>
  <si>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</si>
  <si>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</si>
  <si>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</si>
  <si>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</si>
  <si>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</si>
  <si>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</si>
  <si>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</si>
  <si>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</si>
  <si>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</si>
  <si>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</si>
  <si>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</si>
  <si>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</si>
  <si>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</si>
  <si>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</si>
  <si>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</si>
  <si>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</si>
  <si>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</si>
  <si>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</si>
  <si>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</si>
  <si>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</si>
  <si>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</si>
  <si>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</si>
  <si>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</si>
  <si>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</si>
  <si>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</si>
  <si>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</si>
  <si>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</si>
  <si>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</si>
  <si>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</si>
  <si>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</si>
  <si>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</si>
  <si>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</si>
  <si>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</si>
  <si>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</si>
  <si>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</si>
  <si>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</si>
  <si>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</si>
  <si>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</si>
  <si>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</si>
  <si>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</si>
  <si>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</si>
  <si>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</si>
  <si>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</si>
  <si>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</si>
  <si>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</si>
  <si>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</si>
  <si>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</si>
  <si>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</si>
  <si>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</si>
  <si>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</si>
  <si>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</si>
  <si>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</si>
  <si>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</si>
  <si>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</si>
  <si>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</si>
  <si>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</si>
  <si>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</si>
  <si>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</si>
  <si>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</si>
  <si>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</si>
  <si>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</si>
  <si>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</si>
  <si>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</si>
  <si>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</si>
  <si>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</si>
  <si>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</si>
  <si>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</si>
  <si>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</si>
  <si>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</si>
  <si>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</si>
  <si>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</si>
  <si>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</si>
  <si>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</si>
  <si>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</si>
  <si>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</si>
  <si>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</si>
  <si>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</si>
  <si>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</si>
  <si>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</si>
  <si>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</si>
  <si>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</si>
  <si>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</si>
  <si>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</si>
  <si>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</si>
  <si>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</si>
  <si>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</si>
  <si>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</si>
  <si>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</si>
  <si>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</si>
  <si>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</si>
  <si>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</si>
  <si>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</si>
  <si>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</si>
  <si>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</si>
  <si>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</si>
  <si>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</si>
  <si>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</si>
  <si>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</si>
  <si>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</si>
  <si>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</si>
  <si>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</si>
  <si>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</si>
  <si>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</si>
  <si>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</si>
  <si>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</si>
  <si>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</si>
  <si>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</si>
  <si>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</si>
  <si>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</si>
  <si>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</si>
  <si>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</si>
  <si>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</si>
  <si>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</si>
  <si>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</si>
  <si>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</si>
  <si>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</si>
  <si>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</si>
  <si>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</si>
  <si>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</si>
  <si>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</si>
  <si>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</si>
  <si>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</si>
  <si>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</si>
  <si>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</si>
  <si>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</si>
  <si>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</si>
  <si>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</si>
  <si>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</si>
  <si>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</si>
  <si>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</si>
  <si>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</si>
  <si>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</si>
  <si>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</si>
  <si>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</si>
  <si>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</si>
  <si>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</si>
  <si>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</si>
  <si>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</si>
  <si>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</si>
  <si>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</si>
  <si>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</si>
  <si>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</si>
  <si>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</si>
  <si>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</si>
  <si>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</si>
  <si>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</si>
  <si>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</si>
  <si>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</si>
  <si>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</si>
  <si>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</si>
  <si>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</si>
  <si>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</si>
  <si>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</si>
  <si>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</si>
  <si>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</si>
  <si>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</si>
  <si>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</si>
  <si>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</si>
  <si>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</si>
  <si>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</si>
  <si>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</si>
  <si>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</si>
  <si>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</si>
  <si>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</si>
  <si>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</si>
  <si>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</si>
  <si>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</si>
  <si>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</si>
  <si>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</si>
  <si>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</si>
  <si>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</si>
  <si>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</si>
  <si>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</si>
  <si>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</si>
  <si>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</si>
  <si>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</si>
  <si>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</si>
  <si>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</si>
  <si>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</si>
  <si>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</si>
  <si>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</si>
  <si>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</si>
  <si>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</si>
  <si>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</si>
  <si>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</si>
  <si>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</si>
  <si>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</si>
  <si>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</si>
  <si>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</si>
  <si>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</si>
  <si>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</si>
  <si>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</si>
  <si>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</si>
  <si>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</si>
  <si>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</si>
  <si>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</si>
  <si>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</si>
  <si>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</si>
  <si>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</si>
  <si>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</si>
  <si>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</si>
  <si>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</si>
  <si>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</si>
  <si>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</si>
  <si>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</si>
  <si>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</si>
  <si>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</si>
  <si>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</si>
  <si>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</si>
  <si>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</si>
  <si>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</si>
  <si>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</si>
  <si>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</si>
  <si>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</si>
  <si>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</si>
  <si>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</si>
  <si>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</si>
  <si>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</si>
  <si>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</si>
  <si>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</si>
  <si>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</si>
  <si>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</si>
  <si>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</si>
  <si>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</si>
  <si>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</si>
  <si>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</si>
  <si>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</si>
  <si>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</si>
  <si>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</si>
  <si>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</si>
  <si>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</si>
  <si>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</si>
  <si>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</si>
  <si>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</si>
  <si>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</si>
  <si>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</si>
  <si>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</si>
  <si>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</si>
  <si>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</si>
  <si>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</si>
  <si>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</si>
  <si>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</si>
  <si>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</si>
  <si>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</si>
  <si>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</si>
  <si>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</si>
  <si>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</si>
  <si>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</si>
  <si>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</si>
  <si>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</si>
  <si>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</si>
  <si>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</si>
  <si>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</si>
  <si>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</si>
  <si>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</si>
  <si>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</si>
  <si>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</si>
  <si>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</si>
  <si>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</si>
  <si>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</si>
  <si>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</si>
  <si>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</si>
  <si>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</si>
  <si>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</si>
  <si>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</si>
  <si>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</si>
  <si>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</si>
  <si>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</si>
  <si>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</si>
  <si>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</si>
  <si>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</si>
  <si>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</si>
  <si>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</si>
  <si>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</si>
  <si>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</si>
  <si>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</si>
  <si>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</si>
  <si>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</si>
  <si>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</si>
  <si>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</si>
  <si>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</si>
  <si>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</si>
  <si>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</si>
  <si>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</si>
  <si>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</si>
  <si>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</si>
  <si>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</si>
  <si>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</si>
  <si>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</si>
  <si>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</si>
  <si>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</si>
  <si>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</si>
  <si>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</si>
  <si>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</si>
  <si>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</si>
  <si>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</si>
  <si>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</si>
  <si>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</si>
  <si>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</si>
  <si>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</si>
  <si>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</si>
  <si>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</si>
  <si>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</si>
  <si>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</si>
  <si>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</si>
  <si>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</si>
  <si>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</si>
  <si>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</si>
  <si>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</si>
  <si>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</si>
  <si>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</si>
  <si>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</si>
  <si>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</si>
  <si>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</si>
  <si>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</si>
  <si>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</si>
  <si>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</si>
  <si>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</si>
  <si>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</si>
  <si>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</si>
  <si>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</si>
  <si>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</si>
  <si>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</si>
  <si>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</si>
  <si>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</si>
  <si>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</si>
  <si>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</si>
  <si>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</si>
  <si>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</si>
  <si>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</si>
  <si>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</si>
  <si>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</si>
  <si>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</si>
  <si>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</si>
  <si>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</si>
  <si>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</si>
  <si>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</si>
  <si>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</si>
  <si>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</si>
  <si>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</si>
  <si>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</si>
  <si>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</si>
  <si>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</si>
  <si>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</si>
  <si>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</si>
  <si>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</si>
  <si>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</si>
  <si>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</si>
  <si>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</si>
  <si>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</si>
  <si>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</si>
  <si>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</si>
  <si>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</si>
  <si>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</si>
  <si>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</si>
  <si>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</si>
  <si>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</si>
  <si>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</si>
  <si>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</si>
  <si>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</si>
  <si>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</si>
  <si>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</si>
  <si>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</si>
  <si>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</si>
  <si>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</si>
  <si>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</si>
  <si>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</si>
  <si>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</si>
  <si>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</si>
  <si>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</si>
  <si>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</si>
  <si>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</si>
  <si>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</si>
  <si>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</si>
  <si>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</si>
  <si>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</si>
  <si>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</si>
  <si>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</si>
  <si>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</si>
  <si>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</si>
  <si>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</si>
  <si>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</si>
  <si>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</si>
  <si>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</si>
  <si>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</si>
  <si>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</si>
  <si>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</si>
  <si>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</si>
  <si>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</si>
  <si>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</si>
  <si>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</si>
  <si>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</si>
  <si>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</si>
  <si>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</si>
  <si>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</si>
  <si>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</si>
  <si>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</si>
  <si>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</si>
  <si>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</si>
  <si>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</si>
  <si>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</si>
  <si>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</si>
  <si>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</si>
  <si>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</si>
  <si>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</si>
  <si>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</si>
  <si>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</si>
  <si>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</si>
  <si>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</si>
  <si>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</si>
  <si>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</si>
  <si>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</si>
  <si>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</si>
  <si>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</si>
  <si>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</si>
  <si>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</si>
  <si>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</si>
  <si>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</si>
  <si>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</si>
  <si>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</si>
  <si>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</si>
  <si>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</si>
  <si>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</si>
  <si>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</si>
  <si>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</si>
  <si>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</si>
  <si>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</si>
  <si>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</si>
  <si>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</si>
  <si>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</si>
  <si>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</si>
  <si>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</si>
  <si>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</si>
  <si>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</si>
  <si>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</si>
  <si>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</si>
  <si>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</si>
  <si>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</si>
  <si>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</si>
  <si>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</si>
  <si>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</si>
  <si>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</si>
  <si>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</si>
  <si>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</si>
  <si>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</si>
  <si>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</si>
  <si>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</si>
  <si>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</si>
  <si>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</si>
  <si>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</si>
  <si>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</si>
  <si>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</si>
  <si>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</si>
  <si>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</si>
  <si>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</si>
  <si>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</si>
  <si>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</si>
  <si>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</si>
  <si>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</si>
  <si>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</si>
  <si>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</si>
  <si>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</si>
  <si>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</si>
  <si>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</si>
  <si>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</si>
  <si>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</si>
  <si>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</si>
  <si>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</si>
  <si>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</si>
  <si>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</si>
  <si>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</si>
  <si>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</si>
  <si>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</si>
  <si>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</si>
  <si>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</si>
  <si>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</si>
  <si>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</si>
  <si>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</si>
  <si>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</si>
  <si>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</si>
  <si>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</si>
  <si>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</si>
  <si>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</si>
  <si>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</si>
  <si>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</si>
  <si>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</si>
  <si>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</si>
  <si>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</si>
  <si>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</si>
  <si>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</si>
  <si>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</si>
  <si>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</si>
  <si>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</si>
  <si>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</si>
  <si>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</si>
  <si>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</si>
  <si>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</si>
  <si>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</si>
  <si>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</si>
  <si>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</si>
  <si>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</si>
  <si>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</si>
  <si>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</si>
  <si>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</si>
  <si>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</si>
  <si>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</si>
  <si>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</si>
  <si>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</si>
  <si>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</si>
  <si>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</si>
  <si>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</si>
  <si>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</si>
  <si>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</si>
  <si>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</si>
  <si>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</si>
  <si>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</si>
  <si>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</si>
  <si>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</si>
  <si>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</si>
  <si>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</si>
  <si>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</si>
  <si>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</si>
  <si>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</si>
  <si>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</si>
  <si>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</si>
  <si>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</si>
  <si>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</si>
  <si>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</si>
  <si>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</si>
  <si>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</si>
  <si>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</si>
  <si>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</si>
  <si>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</si>
  <si>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</si>
  <si>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</si>
  <si>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</si>
  <si>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</si>
  <si>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</si>
  <si>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</si>
  <si>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</si>
  <si>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</si>
  <si>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</si>
  <si>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</si>
  <si>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</si>
  <si>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</si>
  <si>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</si>
  <si>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</si>
  <si>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</si>
  <si>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</si>
  <si>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</si>
  <si>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</si>
  <si>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</si>
  <si>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</si>
  <si>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</si>
  <si>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</si>
  <si>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</si>
  <si>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</si>
  <si>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</si>
  <si>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</si>
  <si>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</si>
  <si>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</si>
  <si>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</si>
  <si>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</si>
  <si>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</si>
  <si>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</si>
  <si>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</si>
  <si>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</si>
  <si>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</si>
  <si>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</si>
  <si>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</si>
  <si>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</si>
  <si>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</si>
  <si>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</si>
  <si>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</si>
  <si>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</si>
  <si>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</si>
  <si>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</si>
  <si>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</si>
  <si>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</si>
  <si>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</si>
  <si>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</si>
  <si>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</si>
  <si>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</si>
  <si>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</si>
  <si>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</si>
  <si>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</si>
  <si>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</si>
  <si>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</si>
  <si>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</si>
  <si>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</si>
  <si>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</si>
  <si>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</si>
  <si>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</si>
  <si>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</si>
  <si>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</si>
  <si>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</si>
  <si>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</si>
  <si>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</si>
  <si>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</si>
  <si>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</si>
  <si>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</si>
  <si>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</si>
  <si>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</si>
  <si>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</si>
  <si>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</si>
  <si>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</si>
  <si>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</si>
  <si>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</si>
  <si>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</si>
  <si>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</si>
  <si>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</si>
  <si>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</si>
  <si>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</si>
  <si>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</si>
  <si>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</si>
  <si>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</si>
  <si>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</si>
  <si>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</si>
  <si>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</si>
  <si>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</si>
  <si>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</si>
  <si>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</si>
  <si>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</si>
  <si>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</si>
  <si>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</si>
  <si>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</si>
  <si>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</si>
  <si>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</si>
  <si>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</si>
  <si>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</si>
  <si>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</si>
  <si>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</si>
  <si>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</si>
  <si>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</si>
  <si>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</si>
  <si>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</si>
  <si>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</si>
  <si>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</si>
  <si>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</si>
  <si>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</si>
  <si>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</si>
  <si>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</si>
  <si>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</si>
  <si>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</si>
  <si>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</si>
  <si>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</si>
  <si>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</si>
  <si>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</si>
  <si>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</si>
  <si>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</si>
  <si>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</si>
  <si>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</si>
  <si>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</si>
  <si>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</si>
  <si>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</si>
  <si>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</si>
  <si>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</si>
  <si>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</si>
  <si>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</si>
  <si>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</si>
  <si>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</si>
  <si>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</si>
  <si>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</si>
  <si>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</si>
  <si>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</si>
  <si>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</si>
  <si>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</si>
  <si>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</si>
  <si>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</si>
  <si>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</si>
  <si>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</si>
  <si>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</si>
  <si>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</si>
  <si>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</si>
  <si>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</si>
  <si>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</si>
  <si>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</si>
  <si>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</si>
  <si>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</si>
  <si>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</si>
  <si>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</si>
  <si>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</si>
  <si>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</si>
  <si>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</si>
  <si>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</si>
  <si>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</si>
  <si>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</si>
  <si>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</si>
  <si>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</si>
  <si>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</si>
  <si>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</si>
  <si>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</si>
  <si>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</si>
  <si>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</si>
  <si>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</si>
  <si>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</si>
  <si>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</si>
  <si>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</si>
  <si>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</si>
  <si>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</si>
  <si>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</si>
  <si>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</si>
  <si>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</si>
  <si>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</si>
  <si>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</si>
  <si>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</si>
  <si>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</si>
  <si>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</si>
  <si>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</si>
  <si>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</si>
  <si>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</si>
  <si>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</si>
  <si>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</si>
  <si>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</si>
  <si>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</si>
  <si>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</si>
  <si>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</si>
  <si>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</si>
  <si>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</si>
  <si>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</si>
  <si>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</si>
  <si>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</si>
  <si>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</si>
  <si>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</si>
  <si>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</si>
  <si>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</si>
  <si>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</si>
  <si>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</si>
  <si>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</si>
  <si>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</si>
  <si>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</si>
  <si>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</si>
  <si>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</si>
  <si>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</si>
  <si>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</si>
  <si>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</si>
  <si>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</si>
  <si>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</si>
  <si>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</si>
  <si>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</si>
  <si>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</si>
  <si>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</si>
  <si>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</si>
  <si>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</si>
  <si>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</si>
  <si>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</si>
  <si>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</si>
  <si>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</si>
  <si>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</si>
  <si>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</si>
  <si>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</si>
  <si>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</si>
  <si>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</si>
  <si>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</si>
  <si>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</si>
  <si>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</si>
  <si>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</si>
  <si>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</si>
  <si>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</si>
  <si>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</si>
  <si>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</si>
  <si>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</si>
  <si>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</si>
  <si>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</si>
  <si>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</si>
  <si>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</si>
  <si>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</si>
  <si>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</si>
  <si>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</si>
  <si>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</si>
  <si>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</si>
  <si>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</si>
  <si>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</si>
  <si>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</si>
  <si>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</si>
  <si>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</si>
  <si>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</si>
  <si>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</si>
  <si>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</si>
  <si>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</si>
  <si>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</si>
  <si>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</si>
  <si>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</si>
  <si>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</si>
  <si>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</si>
  <si>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</si>
  <si>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</si>
  <si>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</si>
  <si>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</si>
  <si>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</si>
  <si>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</si>
  <si>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</si>
  <si>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</si>
  <si>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</si>
  <si>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</si>
  <si>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</si>
  <si>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</si>
  <si>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</si>
  <si>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</si>
  <si>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</si>
  <si>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</si>
  <si>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</si>
  <si>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</si>
  <si>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</si>
  <si>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</si>
  <si>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</si>
  <si>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</si>
  <si>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</si>
  <si>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</si>
  <si>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</si>
  <si>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</si>
  <si>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</si>
  <si>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</si>
  <si>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</si>
  <si>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</si>
  <si>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</si>
  <si>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</si>
  <si>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</si>
  <si>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</si>
  <si>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</si>
  <si>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</si>
  <si>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</si>
  <si>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</si>
  <si>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</si>
  <si>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</si>
  <si>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</si>
  <si>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</si>
  <si>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</si>
  <si>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</si>
  <si>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</si>
  <si>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</si>
  <si>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</si>
  <si>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</si>
  <si>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</si>
  <si>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</si>
  <si>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</si>
  <si>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</si>
  <si>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</si>
  <si>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</si>
  <si>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</si>
  <si>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</si>
  <si>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</si>
  <si>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</si>
  <si>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</si>
  <si>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</si>
  <si>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</si>
  <si>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</si>
  <si>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</si>
  <si>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</si>
  <si>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</si>
  <si>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</si>
  <si>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</si>
  <si>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</si>
  <si>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</si>
  <si>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</si>
  <si>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</si>
  <si>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</si>
  <si>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</si>
  <si>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</si>
  <si>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</si>
  <si>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</si>
  <si>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</si>
  <si>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</si>
  <si>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</si>
  <si>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</si>
  <si>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</si>
  <si>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</si>
  <si>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</si>
  <si>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</si>
  <si>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</si>
  <si>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</si>
  <si>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</si>
  <si>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</si>
  <si>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</si>
  <si>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</si>
  <si>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</si>
  <si>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</si>
  <si>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</si>
  <si>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</si>
  <si>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</si>
  <si>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</si>
  <si>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</si>
  <si>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</si>
  <si>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</si>
  <si>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</si>
  <si>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</si>
  <si>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</si>
  <si>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</si>
  <si>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</si>
  <si>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</si>
  <si>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</si>
  <si>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</si>
  <si>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</si>
  <si>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</si>
  <si>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</si>
  <si>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</si>
  <si>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</si>
  <si>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</si>
  <si>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</si>
  <si>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</si>
  <si>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</si>
  <si>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</si>
  <si>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</si>
  <si>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</si>
  <si>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</si>
  <si>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</si>
  <si>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</si>
  <si>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</si>
  <si>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</si>
  <si>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</si>
  <si>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</si>
  <si>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</si>
  <si>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</si>
  <si>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</si>
  <si>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</si>
  <si>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</si>
  <si>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</si>
  <si>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</si>
  <si>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</si>
  <si>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</si>
  <si>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</si>
  <si>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</si>
  <si>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</si>
  <si>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</si>
  <si>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</si>
  <si>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</si>
  <si>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</si>
  <si>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</si>
  <si>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</si>
  <si>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</si>
  <si>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</si>
  <si>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</si>
  <si>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</si>
  <si>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</si>
  <si>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</si>
  <si>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</si>
  <si>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</si>
  <si>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</si>
  <si>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</si>
  <si>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</si>
  <si>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</si>
  <si>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</si>
  <si>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</si>
  <si>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</si>
  <si>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</si>
  <si>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</si>
  <si>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</si>
  <si>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</si>
  <si>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</si>
  <si>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</si>
  <si>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</si>
  <si>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</si>
  <si>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</si>
  <si>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</si>
  <si>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</si>
  <si>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</si>
  <si>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</si>
  <si>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</si>
  <si>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</si>
  <si>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</si>
  <si>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</si>
  <si>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</si>
  <si>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</si>
  <si>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</si>
  <si>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</si>
  <si>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</si>
  <si>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</si>
  <si>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</si>
  <si>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</si>
  <si>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</si>
  <si>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</si>
  <si>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</si>
  <si>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</si>
  <si>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</si>
  <si>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</si>
  <si>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</si>
  <si>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</si>
  <si>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</si>
  <si>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</si>
  <si>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</si>
  <si>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</si>
  <si>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</si>
  <si>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</si>
  <si>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</si>
  <si>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</si>
  <si>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</si>
  <si>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</si>
  <si>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</si>
  <si>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</si>
  <si>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</si>
  <si>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</si>
  <si>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</si>
  <si>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</si>
  <si>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</si>
  <si>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</si>
  <si>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</si>
  <si>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</si>
  <si>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</si>
  <si>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</si>
  <si>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</si>
  <si>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</si>
  <si>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</si>
  <si>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</si>
  <si>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</si>
  <si>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</si>
  <si>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</si>
  <si>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</si>
  <si>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</si>
  <si>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</si>
  <si>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</si>
  <si>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</si>
  <si>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</si>
  <si>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</si>
  <si>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</si>
  <si>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</si>
  <si>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</si>
  <si>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</si>
  <si>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</si>
  <si>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</si>
  <si>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</si>
  <si>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</si>
  <si>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</si>
  <si>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</si>
  <si>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</si>
  <si>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</si>
  <si>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</si>
  <si>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</si>
  <si>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</si>
  <si>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</si>
  <si>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</si>
  <si>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</si>
  <si>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</si>
  <si>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</si>
  <si>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</si>
  <si>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</si>
  <si>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</si>
  <si>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</si>
  <si>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</si>
  <si>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</si>
  <si>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</si>
  <si>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</si>
  <si>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</si>
  <si>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</si>
  <si>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</si>
  <si>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</si>
  <si>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</si>
  <si>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</si>
  <si>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</si>
  <si>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</si>
  <si>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</si>
  <si>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</si>
  <si>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</si>
  <si>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</si>
  <si>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</si>
  <si>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</si>
  <si>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</si>
  <si>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</si>
  <si>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</si>
  <si>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</si>
  <si>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</si>
  <si>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</si>
  <si>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</si>
  <si>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</si>
  <si>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</si>
  <si>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</si>
  <si>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</si>
  <si>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</si>
  <si>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</si>
  <si>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</si>
  <si>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</si>
  <si>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</si>
  <si>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</si>
  <si>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</si>
  <si>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</si>
  <si>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</si>
  <si>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</si>
  <si>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</si>
  <si>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</si>
  <si>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</si>
  <si>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</si>
  <si>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</si>
  <si>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</si>
  <si>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</si>
  <si>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</si>
  <si>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</si>
  <si>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</si>
  <si>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</si>
  <si>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</si>
  <si>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</si>
  <si>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</si>
  <si>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</si>
  <si>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</si>
  <si>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</si>
  <si>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</si>
  <si>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</si>
  <si>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</si>
  <si>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</si>
  <si>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</si>
  <si>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</si>
  <si>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</si>
  <si>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</si>
  <si>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</si>
  <si>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</si>
  <si>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</si>
  <si>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</si>
  <si>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</si>
  <si>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</si>
  <si>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</si>
  <si>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</si>
  <si>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</si>
  <si>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</si>
  <si>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</si>
  <si>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</si>
  <si>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</si>
  <si>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</si>
  <si>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</si>
  <si>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</si>
  <si>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</si>
  <si>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</si>
  <si>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</si>
  <si>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</si>
  <si>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</si>
  <si>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</si>
  <si>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</si>
  <si>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</si>
  <si>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</si>
  <si>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</si>
  <si>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</si>
  <si>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</si>
  <si>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</si>
  <si>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</si>
  <si>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</si>
  <si>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</si>
  <si>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</si>
  <si>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</si>
  <si>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</si>
  <si>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</si>
  <si>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</si>
  <si>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</si>
  <si>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</si>
  <si>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</si>
  <si>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</si>
  <si>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</si>
  <si>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</si>
  <si>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</si>
  <si>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</si>
  <si>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</si>
  <si>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</si>
  <si>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</si>
  <si>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</si>
  <si>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</si>
  <si>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</si>
  <si>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</si>
  <si>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</si>
  <si>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</si>
  <si>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</si>
  <si>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</si>
  <si>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</si>
  <si>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</si>
  <si>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</si>
  <si>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</si>
  <si>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</si>
  <si>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</si>
  <si>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</si>
  <si>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</si>
  <si>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</si>
  <si>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</si>
  <si>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</si>
  <si>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</si>
  <si>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</si>
  <si>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</si>
  <si>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</si>
  <si>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</si>
  <si>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</si>
  <si>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</si>
  <si>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</si>
  <si>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</si>
  <si>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</si>
  <si>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</si>
  <si>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</si>
  <si>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</si>
  <si>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</si>
  <si>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</si>
  <si>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</si>
  <si>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</si>
  <si>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</si>
  <si>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</si>
  <si>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</si>
  <si>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</si>
  <si>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</si>
  <si>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</si>
  <si>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</si>
  <si>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</si>
  <si>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</si>
  <si>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</si>
  <si>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</si>
  <si>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</si>
  <si>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</si>
  <si>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</si>
  <si>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</si>
  <si>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</si>
  <si>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</si>
  <si>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</si>
  <si>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</si>
  <si>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</si>
  <si>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</si>
  <si>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</si>
  <si>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</si>
  <si>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</si>
  <si>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</si>
  <si>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</si>
  <si>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</si>
  <si>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</si>
  <si>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</si>
  <si>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</si>
  <si>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</si>
  <si>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</si>
  <si>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</si>
  <si>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</si>
  <si>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</si>
  <si>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</si>
  <si>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</si>
  <si>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</si>
  <si>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</si>
  <si>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</si>
  <si>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</si>
  <si>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</si>
  <si>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</si>
  <si>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</si>
  <si>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</si>
  <si>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</si>
  <si>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</si>
  <si>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</si>
  <si>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</si>
  <si>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</si>
  <si>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</si>
  <si>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</si>
  <si>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</si>
  <si>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</si>
  <si>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</si>
  <si>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</si>
  <si>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</si>
  <si>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</si>
  <si>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</si>
  <si>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</si>
  <si>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</si>
  <si>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</si>
  <si>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</si>
  <si>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</si>
  <si>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</si>
  <si>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</si>
  <si>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</si>
  <si>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</si>
  <si>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</si>
  <si>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</si>
  <si>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</si>
  <si>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</si>
  <si>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</si>
  <si>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</si>
  <si>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</si>
  <si>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</si>
  <si>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</si>
  <si>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</si>
  <si>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</si>
  <si>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</si>
  <si>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</si>
  <si>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</si>
  <si>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</si>
  <si>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</si>
  <si>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</si>
  <si>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</si>
  <si>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</si>
  <si>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</si>
  <si>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</si>
  <si>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</si>
  <si>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</si>
  <si>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</si>
  <si>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</si>
  <si>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</si>
  <si>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</si>
  <si>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</si>
  <si>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</si>
  <si>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</si>
  <si>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</si>
  <si>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</si>
  <si>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</si>
  <si>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</si>
  <si>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</si>
  <si>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</si>
  <si>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</si>
  <si>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</si>
  <si>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</si>
  <si>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</si>
  <si>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</si>
  <si>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</si>
  <si>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</si>
  <si>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</si>
  <si>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</si>
  <si>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</si>
  <si>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</si>
  <si>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</si>
  <si>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</si>
  <si>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</si>
  <si>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</si>
  <si>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</si>
  <si>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</si>
  <si>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</si>
  <si>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</si>
  <si>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</si>
  <si>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</si>
  <si>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</si>
  <si>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</si>
  <si>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</si>
  <si>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</si>
  <si>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</si>
  <si>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</si>
  <si>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</si>
  <si>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</si>
  <si>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</si>
  <si>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</si>
  <si>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</si>
  <si>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</si>
  <si>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</si>
  <si>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</si>
  <si>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</si>
  <si>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</si>
  <si>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</si>
  <si>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</si>
  <si>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</si>
  <si>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</si>
  <si>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</si>
  <si>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</si>
  <si>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</si>
  <si>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</si>
  <si>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</si>
  <si>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</si>
  <si>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</si>
  <si>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</si>
  <si>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</si>
  <si>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</si>
  <si>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</si>
  <si>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</si>
  <si>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</si>
  <si>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</si>
  <si>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</si>
  <si>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</si>
  <si>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</si>
  <si>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</si>
  <si>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</si>
  <si>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</si>
  <si>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</si>
  <si>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</si>
  <si>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</si>
  <si>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</si>
  <si>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</si>
  <si>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</si>
  <si>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</si>
  <si>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</si>
  <si>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</si>
  <si>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</si>
  <si>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</si>
  <si>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</si>
  <si>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</si>
  <si>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</si>
  <si>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</si>
  <si>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</si>
  <si>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</si>
  <si>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</si>
  <si>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</si>
  <si>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</si>
  <si>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</si>
  <si>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</si>
  <si>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</si>
  <si>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</si>
  <si>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</si>
  <si>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</si>
  <si>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</si>
  <si>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</si>
  <si>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</si>
  <si>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</si>
  <si>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</si>
  <si>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</si>
  <si>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</si>
  <si>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</si>
  <si>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</si>
  <si>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</si>
  <si>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</si>
  <si>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</si>
  <si>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</si>
  <si>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</si>
  <si>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</si>
  <si>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</si>
  <si>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</si>
  <si>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</si>
  <si>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</si>
  <si>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</si>
  <si>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</si>
  <si>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</si>
  <si>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</si>
  <si>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</si>
  <si>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</si>
  <si>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</si>
  <si>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</si>
  <si>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</si>
  <si>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</si>
  <si>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</si>
  <si>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</si>
  <si>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</si>
  <si>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</si>
  <si>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</si>
  <si>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</si>
  <si>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</si>
  <si>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</si>
  <si>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</si>
  <si>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</si>
  <si>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</si>
  <si>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</si>
  <si>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</si>
  <si>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</si>
  <si>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</si>
  <si>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</si>
  <si>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</si>
  <si>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</si>
  <si>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</si>
  <si>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</si>
  <si>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</si>
  <si>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</si>
  <si>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</si>
  <si>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</si>
  <si>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</si>
  <si>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</si>
  <si>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</si>
  <si>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</si>
  <si>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</si>
  <si>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</si>
  <si>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</si>
  <si>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</si>
  <si>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</si>
  <si>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</si>
  <si>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</si>
  <si>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</si>
  <si>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</si>
  <si>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</si>
  <si>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</si>
  <si>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</si>
  <si>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</si>
  <si>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</si>
  <si>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</si>
  <si>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</si>
  <si>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</si>
  <si>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</si>
  <si>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</si>
  <si>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</si>
  <si>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</si>
  <si>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</si>
  <si>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</si>
  <si>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</si>
  <si>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</si>
  <si>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</si>
  <si>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</si>
  <si>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</si>
  <si>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</si>
  <si>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</si>
  <si>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</si>
  <si>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</si>
  <si>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</si>
  <si>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</si>
  <si>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</si>
  <si>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</si>
  <si>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</si>
  <si>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</si>
  <si>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</si>
  <si>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</si>
  <si>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</si>
  <si>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</si>
  <si>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</si>
  <si>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</si>
  <si>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</si>
  <si>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</si>
  <si>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</si>
  <si>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</si>
  <si>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</si>
  <si>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</si>
  <si>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</si>
  <si>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</si>
  <si>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</si>
  <si>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</si>
  <si>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</si>
  <si>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</si>
  <si>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</si>
  <si>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</si>
  <si>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</si>
  <si>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</si>
  <si>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</si>
  <si>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</si>
  <si>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</si>
  <si>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</si>
  <si>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</si>
  <si>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</si>
  <si>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</si>
  <si>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</si>
  <si>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</si>
  <si>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</si>
  <si>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</si>
  <si>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</si>
  <si>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</si>
  <si>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</si>
  <si>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</si>
  <si>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</si>
  <si>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</si>
  <si>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</si>
  <si>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</si>
  <si>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</si>
  <si>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</si>
  <si>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</si>
  <si>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</si>
  <si>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</si>
  <si>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</si>
  <si>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</si>
  <si>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</si>
  <si>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</si>
  <si>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</si>
  <si>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</si>
  <si>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</si>
  <si>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</si>
  <si>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</si>
  <si>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</si>
  <si>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</si>
  <si>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</si>
  <si>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</si>
  <si>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</si>
  <si>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</si>
  <si>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</si>
  <si>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</si>
  <si>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</si>
  <si>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</si>
  <si>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</si>
  <si>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</si>
  <si>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</si>
  <si>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</si>
  <si>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</si>
  <si>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</si>
  <si>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</si>
  <si>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</si>
  <si>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</si>
  <si>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</si>
  <si>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</si>
  <si>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</si>
  <si>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</si>
  <si>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</si>
  <si>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</si>
  <si>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</si>
  <si>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</si>
  <si>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</si>
  <si>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</si>
  <si>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</si>
  <si>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</si>
  <si>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</si>
  <si>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</si>
  <si>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</si>
  <si>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</si>
  <si>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</si>
  <si>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</si>
  <si>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</si>
  <si>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</si>
  <si>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</si>
  <si>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</si>
  <si>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</si>
  <si>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</si>
  <si>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</si>
  <si>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</si>
  <si>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</si>
  <si>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</si>
  <si>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</si>
  <si>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</si>
  <si>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</si>
  <si>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</si>
  <si>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</si>
  <si>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</si>
  <si>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</si>
  <si>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</si>
  <si>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</si>
  <si>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</si>
  <si>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</si>
  <si>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</si>
  <si>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</si>
  <si>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</si>
  <si>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</si>
  <si>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</si>
  <si>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</si>
  <si>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</si>
  <si>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</si>
  <si>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</si>
  <si>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</si>
  <si>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</si>
  <si>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</si>
  <si>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</si>
  <si>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</si>
  <si>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</si>
  <si>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</si>
  <si>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</si>
  <si>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</si>
  <si>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</si>
  <si>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</si>
  <si>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</si>
  <si>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</si>
  <si>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</si>
  <si>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</si>
  <si>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</si>
  <si>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</si>
  <si>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</si>
  <si>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</si>
  <si>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</si>
  <si>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</si>
  <si>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</si>
  <si>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</si>
  <si>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</si>
  <si>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</si>
  <si>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</si>
  <si>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</si>
  <si>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</si>
  <si>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</si>
  <si>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</si>
  <si>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</si>
  <si>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</si>
  <si>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</si>
  <si>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</si>
  <si>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</si>
  <si>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</si>
  <si>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</si>
  <si>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</si>
  <si>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</si>
  <si>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</si>
  <si>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</si>
  <si>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</si>
  <si>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</si>
  <si>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</si>
  <si>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</si>
  <si>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</si>
  <si>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</si>
  <si>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</si>
  <si>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</si>
  <si>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</si>
  <si>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</si>
  <si>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</si>
  <si>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</si>
  <si>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</si>
  <si>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</si>
  <si>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</si>
  <si>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</si>
  <si>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</si>
  <si>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</si>
  <si>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</si>
  <si>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</si>
  <si>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</si>
  <si>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</si>
  <si>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</si>
  <si>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</si>
  <si>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</si>
  <si>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</si>
  <si>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</si>
  <si>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</si>
  <si>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</si>
  <si>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</si>
  <si>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</si>
  <si>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</si>
  <si>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</si>
  <si>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</si>
  <si>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</si>
  <si>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</si>
  <si>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</si>
  <si>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</si>
  <si>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</si>
  <si>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</si>
  <si>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</si>
  <si>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</si>
  <si>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</si>
  <si>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</si>
  <si>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</si>
  <si>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</si>
  <si>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</si>
  <si>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</si>
  <si>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</si>
  <si>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</si>
  <si>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</si>
  <si>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</si>
  <si>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</si>
  <si>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</si>
  <si>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</si>
  <si>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</si>
  <si>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</si>
  <si>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</si>
  <si>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</si>
  <si>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</si>
  <si>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</si>
  <si>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</si>
  <si>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</si>
  <si>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</si>
  <si>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</si>
  <si>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</si>
  <si>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</si>
  <si>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</si>
  <si>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</si>
  <si>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</si>
  <si>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</si>
  <si>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</si>
  <si>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</si>
  <si>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</si>
  <si>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</si>
  <si>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</si>
  <si>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</si>
  <si>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</si>
  <si>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</si>
  <si>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</si>
  <si>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</si>
  <si>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</si>
  <si>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</si>
  <si>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</si>
  <si>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</si>
  <si>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</si>
  <si>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</si>
  <si>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</si>
  <si>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</si>
  <si>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</si>
  <si>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</si>
  <si>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</si>
  <si>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</si>
  <si>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</si>
  <si>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</si>
  <si>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</si>
  <si>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</si>
  <si>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</si>
  <si>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</si>
  <si>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</si>
  <si>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</si>
  <si>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</si>
  <si>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</si>
  <si>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</si>
  <si>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</si>
  <si>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</si>
  <si>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</si>
  <si>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</si>
  <si>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</si>
  <si>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</si>
  <si>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</si>
  <si>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</si>
  <si>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</si>
  <si>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</si>
  <si>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</si>
  <si>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</si>
  <si>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</si>
  <si>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</si>
  <si>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</si>
  <si>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</si>
  <si>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</si>
  <si>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</si>
  <si>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</si>
  <si>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</si>
  <si>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</si>
  <si>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</si>
  <si>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</si>
  <si>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</si>
  <si>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</si>
  <si>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</si>
  <si>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</si>
  <si>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</si>
  <si>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</si>
  <si>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</si>
  <si>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</si>
  <si>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</si>
  <si>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</si>
  <si>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</si>
  <si>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</si>
  <si>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</si>
  <si>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</si>
  <si>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</si>
  <si>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</si>
  <si>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</si>
  <si>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</si>
  <si>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</si>
  <si>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</si>
  <si>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</si>
  <si>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</si>
  <si>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</si>
  <si>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</si>
  <si>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</si>
  <si>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</si>
  <si>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</si>
  <si>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</si>
  <si>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</si>
  <si>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</si>
  <si>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</si>
  <si>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</si>
  <si>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</si>
  <si>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</si>
  <si>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</si>
  <si>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</si>
  <si>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</si>
  <si>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</si>
  <si>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</si>
  <si>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</si>
  <si>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</si>
  <si>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</si>
  <si>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</si>
  <si>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</si>
  <si>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</si>
  <si>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</si>
  <si>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</si>
  <si>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</si>
  <si>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</si>
  <si>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</si>
  <si>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</si>
  <si>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</si>
  <si>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</si>
  <si>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</si>
  <si>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</si>
  <si>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</si>
  <si>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</si>
  <si>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</si>
  <si>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</si>
  <si>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</si>
  <si>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</si>
  <si>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</si>
  <si>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</si>
  <si>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</si>
  <si>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</si>
  <si>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</si>
  <si>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</si>
  <si>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</si>
  <si>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</si>
  <si>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</si>
  <si>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</si>
  <si>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</si>
  <si>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</si>
  <si>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</si>
  <si>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</si>
  <si>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</si>
  <si>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</si>
  <si>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</si>
  <si>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</si>
  <si>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</si>
  <si>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</si>
  <si>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</si>
  <si>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</si>
  <si>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</si>
  <si>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</si>
  <si>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</si>
  <si>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</si>
  <si>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</si>
  <si>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</si>
  <si>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</si>
  <si>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</si>
  <si>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</si>
  <si>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</si>
  <si>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</si>
  <si>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</si>
  <si>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</si>
  <si>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</si>
  <si>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</si>
  <si>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</si>
  <si>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</si>
  <si>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</si>
  <si>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</si>
  <si>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</si>
  <si>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</si>
  <si>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</si>
  <si>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</si>
  <si>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</si>
  <si>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</si>
  <si>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</si>
  <si>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</si>
  <si>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</si>
  <si>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</si>
  <si>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</si>
  <si>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</si>
  <si>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</si>
  <si>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</si>
  <si>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</si>
  <si>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</si>
  <si>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</si>
  <si>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</si>
  <si>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</si>
  <si>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</si>
  <si>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</si>
  <si>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</si>
  <si>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</si>
  <si>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</si>
  <si>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</si>
  <si>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</si>
  <si>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</si>
  <si>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</si>
  <si>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</si>
  <si>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</si>
  <si>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</si>
  <si>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</si>
  <si>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</si>
  <si>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</si>
  <si>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</si>
  <si>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</si>
  <si>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</si>
  <si>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</si>
  <si>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</si>
  <si>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</si>
  <si>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</si>
  <si>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</si>
  <si>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</si>
  <si>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</si>
  <si>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</si>
  <si>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</si>
  <si>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</si>
  <si>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</si>
  <si>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</si>
  <si>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</si>
  <si>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</si>
  <si>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</si>
  <si>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</si>
  <si>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</si>
  <si>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</si>
  <si>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</si>
  <si>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</si>
  <si>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</si>
  <si>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</si>
  <si>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</si>
  <si>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</si>
  <si>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</si>
  <si>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</si>
  <si>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</si>
  <si>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</si>
  <si>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</si>
  <si>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</si>
  <si>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</si>
  <si>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</si>
  <si>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</si>
  <si>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</si>
  <si>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</si>
  <si>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</si>
  <si>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</si>
  <si>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</si>
  <si>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</si>
  <si>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</si>
  <si>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</si>
  <si>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</si>
  <si>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</si>
  <si>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</si>
  <si>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</si>
  <si>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</si>
  <si>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</si>
  <si>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</si>
  <si>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</si>
  <si>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</si>
  <si>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</si>
  <si>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</si>
  <si>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</si>
  <si>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</si>
  <si>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</si>
  <si>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</si>
  <si>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</si>
  <si>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</si>
  <si>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</si>
  <si>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</si>
  <si>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</si>
  <si>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</si>
  <si>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</si>
  <si>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</si>
  <si>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</si>
  <si>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</si>
  <si>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</si>
  <si>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</si>
  <si>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</si>
  <si>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</si>
  <si>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</si>
  <si>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</si>
  <si>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</si>
  <si>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</si>
  <si>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</si>
  <si>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</si>
  <si>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</si>
  <si>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</si>
  <si>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</si>
  <si>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</si>
  <si>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</si>
  <si>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</si>
  <si>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</si>
  <si>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</si>
  <si>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</si>
  <si>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</si>
  <si>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</si>
  <si>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</si>
  <si>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</si>
  <si>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</si>
  <si>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</si>
  <si>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</si>
  <si>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</si>
  <si>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</si>
  <si>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</si>
  <si>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</si>
  <si>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</si>
  <si>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</si>
  <si>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</si>
  <si>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</si>
  <si>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</si>
  <si>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</si>
  <si>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</si>
  <si>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</si>
  <si>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</si>
  <si>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</si>
  <si>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</si>
  <si>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</si>
  <si>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</si>
  <si>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</si>
  <si>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</si>
  <si>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</si>
  <si>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</si>
  <si>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</si>
  <si>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</si>
  <si>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</si>
  <si>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</si>
  <si>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</si>
  <si>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</si>
  <si>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</si>
  <si>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</si>
  <si>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</si>
  <si>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</si>
  <si>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</si>
  <si>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</si>
  <si>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</si>
  <si>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</si>
  <si>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</si>
  <si>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</si>
  <si>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</si>
  <si>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</si>
  <si>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</si>
  <si>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</si>
  <si>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</si>
  <si>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</si>
  <si>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</si>
  <si>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</si>
  <si>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</si>
  <si>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</si>
  <si>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</si>
  <si>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</si>
  <si>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</si>
  <si>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</si>
  <si>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</si>
  <si>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</si>
  <si>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</si>
  <si>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</si>
  <si>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</si>
  <si>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</si>
  <si>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</si>
  <si>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</si>
  <si>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</si>
  <si>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</si>
  <si>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</si>
  <si>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</si>
  <si>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</si>
  <si>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</si>
  <si>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</si>
  <si>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</si>
  <si>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</si>
  <si>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</si>
  <si>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</si>
  <si>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</si>
  <si>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</si>
  <si>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</si>
  <si>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</si>
  <si>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</si>
  <si>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</si>
  <si>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</si>
  <si>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</si>
  <si>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</si>
  <si>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</si>
  <si>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</si>
  <si>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</si>
  <si>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</si>
  <si>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</si>
  <si>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</si>
  <si>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</si>
  <si>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</si>
  <si>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</si>
  <si>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</si>
  <si>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</si>
  <si>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</si>
  <si>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</si>
  <si>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</si>
  <si>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</si>
  <si>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</si>
  <si>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</si>
  <si>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</si>
  <si>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</si>
  <si>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</si>
  <si>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</si>
  <si>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</si>
  <si>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</si>
  <si>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</si>
  <si>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</si>
  <si>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</si>
  <si>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</si>
  <si>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</si>
  <si>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</si>
  <si>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</si>
  <si>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</si>
  <si>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</si>
  <si>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</si>
  <si>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</si>
  <si>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</si>
  <si>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</si>
  <si>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</si>
  <si>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</si>
  <si>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</si>
  <si>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</si>
  <si>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</si>
  <si>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</si>
  <si>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</si>
  <si>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</si>
  <si>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</si>
  <si>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</si>
  <si>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</si>
  <si>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</si>
  <si>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</si>
  <si>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</si>
  <si>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</si>
  <si>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</si>
  <si>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</si>
  <si>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</si>
  <si>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</si>
  <si>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</si>
  <si>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</si>
  <si>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</si>
  <si>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</si>
  <si>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</si>
  <si>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</si>
  <si>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</si>
  <si>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</si>
  <si>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</si>
  <si>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</si>
  <si>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</si>
  <si>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</si>
  <si>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</si>
  <si>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</si>
  <si>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</si>
  <si>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</si>
  <si>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</si>
  <si>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</si>
  <si>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</si>
  <si>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</si>
  <si>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</si>
  <si>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</si>
  <si>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</si>
  <si>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</si>
  <si>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</si>
  <si>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</si>
  <si>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</si>
  <si>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</si>
  <si>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</si>
  <si>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</si>
  <si>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</si>
  <si>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</si>
  <si>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</si>
  <si>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</si>
  <si>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</si>
  <si>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</si>
  <si>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</si>
  <si>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</si>
  <si>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</si>
  <si>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</si>
  <si>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</si>
  <si>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</si>
  <si>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</si>
  <si>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</si>
  <si>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</si>
  <si>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</si>
  <si>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</si>
  <si>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</si>
  <si>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</si>
  <si>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</si>
  <si>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</si>
  <si>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</si>
  <si>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</si>
  <si>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</si>
  <si>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</si>
  <si>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</si>
  <si>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</si>
  <si>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</si>
  <si>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</si>
  <si>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</si>
  <si>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</si>
  <si>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</si>
  <si>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</si>
  <si>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</si>
  <si>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</si>
  <si>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</si>
  <si>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</si>
  <si>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</si>
  <si>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</si>
  <si>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</si>
  <si>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</si>
  <si>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</si>
  <si>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</si>
  <si>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</si>
  <si>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</si>
  <si>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</si>
  <si>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</si>
  <si>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</si>
  <si>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</si>
  <si>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</si>
  <si>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</si>
  <si>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</si>
  <si>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</si>
  <si>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</si>
  <si>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</si>
  <si>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</si>
  <si>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</si>
  <si>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</si>
  <si>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</si>
  <si>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</si>
  <si>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</si>
  <si>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</si>
  <si>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</si>
  <si>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</si>
  <si>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</si>
  <si>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</si>
  <si>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</si>
  <si>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</si>
  <si>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</si>
  <si>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</si>
  <si>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</si>
  <si>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</si>
  <si>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</si>
  <si>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</si>
  <si>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</si>
  <si>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</si>
  <si>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</si>
  <si>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</si>
  <si>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</si>
  <si>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</si>
  <si>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</si>
  <si>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</si>
  <si>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</si>
  <si>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</si>
  <si>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</si>
  <si>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</si>
  <si>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</si>
  <si>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</si>
  <si>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</si>
  <si>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</si>
  <si>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</si>
  <si>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</si>
  <si>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</si>
  <si>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</si>
  <si>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</si>
  <si>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</si>
  <si>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</si>
  <si>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</si>
  <si>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</si>
  <si>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</si>
  <si>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</si>
  <si>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</si>
  <si>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</si>
  <si>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</si>
  <si>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</si>
  <si>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</si>
  <si>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</si>
  <si>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</si>
  <si>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</si>
  <si>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</si>
  <si>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</si>
  <si>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</si>
  <si>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</si>
  <si>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</si>
  <si>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</si>
  <si>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</si>
  <si>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</si>
  <si>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</si>
  <si>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</si>
  <si>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</si>
  <si>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</si>
  <si>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</si>
  <si>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</si>
  <si>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</si>
  <si>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</si>
  <si>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</si>
  <si>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</si>
  <si>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</si>
  <si>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</si>
  <si>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</si>
  <si>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</si>
  <si>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</si>
  <si>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</si>
  <si>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</si>
  <si>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</si>
  <si>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</si>
  <si>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</si>
  <si>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</si>
  <si>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</si>
  <si>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</si>
  <si>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</si>
  <si>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</si>
  <si>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</si>
  <si>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</si>
  <si>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</si>
  <si>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</si>
  <si>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</si>
  <si>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</si>
  <si>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</si>
  <si>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</si>
  <si>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</si>
  <si>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</si>
  <si>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</si>
  <si>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</si>
  <si>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</si>
  <si>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</si>
  <si>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</si>
  <si>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</si>
  <si>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</si>
  <si>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</si>
  <si>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</si>
  <si>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</si>
  <si>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</si>
  <si>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</si>
  <si>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</si>
  <si>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</si>
  <si>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</si>
  <si>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</si>
  <si>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</si>
  <si>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</si>
  <si>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</si>
  <si>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</si>
  <si>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</si>
  <si>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</si>
  <si>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</si>
  <si>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</si>
  <si>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</si>
  <si>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</si>
  <si>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</si>
  <si>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</si>
  <si>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</si>
  <si>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</si>
  <si>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</si>
  <si>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</si>
  <si>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</si>
  <si>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</si>
  <si>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</si>
  <si>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</si>
  <si>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</si>
  <si>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</si>
  <si>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</si>
  <si>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</si>
  <si>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</si>
  <si>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</si>
  <si>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</si>
  <si>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</si>
  <si>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</si>
  <si>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</si>
  <si>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</si>
  <si>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</si>
  <si>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</si>
  <si>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</si>
  <si>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</si>
  <si>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</si>
  <si>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</si>
  <si>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</si>
  <si>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</si>
  <si>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</si>
  <si>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</si>
  <si>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</si>
  <si>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</si>
  <si>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</si>
  <si>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</si>
  <si>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</si>
  <si>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</si>
  <si>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</si>
  <si>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</si>
  <si>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</si>
  <si>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</si>
  <si>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</si>
  <si>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</si>
  <si>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</si>
  <si>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</si>
  <si>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</si>
  <si>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</si>
  <si>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</si>
  <si>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</si>
  <si>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</si>
  <si>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</si>
  <si>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</si>
  <si>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</si>
  <si>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</si>
  <si>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</si>
  <si>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</si>
  <si>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</si>
  <si>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</si>
  <si>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</si>
  <si>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</si>
  <si>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</si>
  <si>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</si>
  <si>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</si>
  <si>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</si>
  <si>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</si>
  <si>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</si>
  <si>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</si>
  <si>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</si>
  <si>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</si>
  <si>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</si>
  <si>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</si>
  <si>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</si>
  <si>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</si>
  <si>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</si>
  <si>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</si>
  <si>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</si>
  <si>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</si>
  <si>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</si>
  <si>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</si>
  <si>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</si>
  <si>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</si>
  <si>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</si>
  <si>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</si>
  <si>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</si>
  <si>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</si>
  <si>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</si>
  <si>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</si>
  <si>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</si>
  <si>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</si>
  <si>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</si>
  <si>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</si>
  <si>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</si>
  <si>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</si>
  <si>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</si>
  <si>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</si>
  <si>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</si>
  <si>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</si>
  <si>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</si>
  <si>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</si>
  <si>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</si>
  <si>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</si>
  <si>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</si>
  <si>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</si>
  <si>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</si>
  <si>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</si>
  <si>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</si>
  <si>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</si>
  <si>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</si>
  <si>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</si>
  <si>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</si>
  <si>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</si>
  <si>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</si>
  <si>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</si>
  <si>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</si>
  <si>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</si>
  <si>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</si>
  <si>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</si>
  <si>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</si>
  <si>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</si>
  <si>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</si>
  <si>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</si>
  <si>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</si>
  <si>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</si>
  <si>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</si>
  <si>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</si>
  <si>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</si>
  <si>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</si>
  <si>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</si>
  <si>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</si>
  <si>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</si>
  <si>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</si>
  <si>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</si>
  <si>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</si>
  <si>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</si>
  <si>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</si>
  <si>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</si>
  <si>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</si>
  <si>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</si>
  <si>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</si>
  <si>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</si>
  <si>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</si>
  <si>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</si>
  <si>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</si>
  <si>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</si>
  <si>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</si>
  <si>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</si>
  <si>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</si>
  <si>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</si>
  <si>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</si>
  <si>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</si>
  <si>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</si>
  <si>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</si>
  <si>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</si>
  <si>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</si>
  <si>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</si>
  <si>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</si>
  <si>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</si>
  <si>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</si>
  <si>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</si>
  <si>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</si>
  <si>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</si>
  <si>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</si>
  <si>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</si>
  <si>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</si>
  <si>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</si>
  <si>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</si>
  <si>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</si>
  <si>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</si>
  <si>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</si>
  <si>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</si>
  <si>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</si>
  <si>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</si>
  <si>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</si>
  <si>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</si>
  <si>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</si>
  <si>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</si>
  <si>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</si>
  <si>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</si>
  <si>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</si>
  <si>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</si>
  <si>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</si>
  <si>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</si>
  <si>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</si>
  <si>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</si>
  <si>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</si>
  <si>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</si>
  <si>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</si>
  <si>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</si>
  <si>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</si>
  <si>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</si>
  <si>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</si>
  <si>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</si>
  <si>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</si>
  <si>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</si>
  <si>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</si>
  <si>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</si>
  <si>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</si>
  <si>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</si>
  <si>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</si>
  <si>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</si>
  <si>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</si>
  <si>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</si>
  <si>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</si>
  <si>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</si>
  <si>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</si>
  <si>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</si>
  <si>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</si>
  <si>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</si>
  <si>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</si>
  <si>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</si>
  <si>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</si>
  <si>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</si>
  <si>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</si>
  <si>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</si>
  <si>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</si>
  <si>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</si>
  <si>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</si>
  <si>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</si>
  <si>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</si>
  <si>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</si>
  <si>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</si>
  <si>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</si>
  <si>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</si>
  <si>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</si>
  <si>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</si>
  <si>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</si>
  <si>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</si>
  <si>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</si>
  <si>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</si>
  <si>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</si>
  <si>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</si>
  <si>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</si>
  <si>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</si>
  <si>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</si>
  <si>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</si>
  <si>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</si>
  <si>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</si>
  <si>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</si>
  <si>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</si>
  <si>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</si>
  <si>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</si>
  <si>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</si>
  <si>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</si>
  <si>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</si>
  <si>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</si>
  <si>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</si>
  <si>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</si>
  <si>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</si>
  <si>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</si>
  <si>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</si>
  <si>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</si>
  <si>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</si>
  <si>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</si>
  <si>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</si>
  <si>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</si>
  <si>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</si>
  <si>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</si>
  <si>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</si>
  <si>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</si>
  <si>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</si>
  <si>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</si>
  <si>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</si>
  <si>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</si>
  <si>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</si>
  <si>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</si>
  <si>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</si>
  <si>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</si>
  <si>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</si>
  <si>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</si>
  <si>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</si>
  <si>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</si>
  <si>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</si>
  <si>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</si>
  <si>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</si>
  <si>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</si>
  <si>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</si>
  <si>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</si>
  <si>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</si>
  <si>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</si>
  <si>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</si>
  <si>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</si>
  <si>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</si>
  <si>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</si>
  <si>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</si>
  <si>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</si>
  <si>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</si>
  <si>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</si>
  <si>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</si>
  <si>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</si>
  <si>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</si>
  <si>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</si>
  <si>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</si>
  <si>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</si>
  <si>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</si>
  <si>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</si>
  <si>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</si>
  <si>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</si>
  <si>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</si>
  <si>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</si>
  <si>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</si>
  <si>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</si>
  <si>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</si>
  <si>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</si>
  <si>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</si>
  <si>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</si>
  <si>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</si>
  <si>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</si>
  <si>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</si>
  <si>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</si>
  <si>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</si>
  <si>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</si>
  <si>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</si>
  <si>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</si>
  <si>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</si>
  <si>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</si>
  <si>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</si>
  <si>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</si>
  <si>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</si>
  <si>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</si>
  <si>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</si>
  <si>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</si>
  <si>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</si>
  <si>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</si>
  <si>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</si>
  <si>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</si>
  <si>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</si>
  <si>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</si>
  <si>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</si>
  <si>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</si>
  <si>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</si>
  <si>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</si>
  <si>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</si>
  <si>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</si>
  <si>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</si>
  <si>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</si>
  <si>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</si>
  <si>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</si>
  <si>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</si>
  <si>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</si>
  <si>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</si>
  <si>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</si>
  <si>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</si>
  <si>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</si>
  <si>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</si>
  <si>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</si>
  <si>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</si>
  <si>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</si>
  <si>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</si>
  <si>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</si>
  <si>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</si>
  <si>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</si>
  <si>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</si>
  <si>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</si>
  <si>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</si>
  <si>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</si>
  <si>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</si>
  <si>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</si>
  <si>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</si>
  <si>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</si>
  <si>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</si>
  <si>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</si>
  <si>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</si>
  <si>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</si>
  <si>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</si>
  <si>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</si>
  <si>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</si>
  <si>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</si>
  <si>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</si>
  <si>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</si>
  <si>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</si>
  <si>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</si>
  <si>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</si>
  <si>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</si>
  <si>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</si>
  <si>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</si>
  <si>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</si>
  <si>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</si>
  <si>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</si>
  <si>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</si>
  <si>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</si>
  <si>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</si>
  <si>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</si>
  <si>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</si>
  <si>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</si>
  <si>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</si>
  <si>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</si>
  <si>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</si>
  <si>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</si>
  <si>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</si>
  <si>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</si>
  <si>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</si>
  <si>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</si>
  <si>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</si>
  <si>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</si>
  <si>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</si>
  <si>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</si>
  <si>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</si>
  <si>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</si>
  <si>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</si>
  <si>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</si>
  <si>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</si>
  <si>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</si>
  <si>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</si>
  <si>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</si>
  <si>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</si>
  <si>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</si>
  <si>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</si>
  <si>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</si>
  <si>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</si>
  <si>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</si>
  <si>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</si>
  <si>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</si>
  <si>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</si>
  <si>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</si>
  <si>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</si>
  <si>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</si>
  <si>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</si>
  <si>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</si>
  <si>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</si>
  <si>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</si>
  <si>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</si>
  <si>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</si>
  <si>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</si>
  <si>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</si>
  <si>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</si>
  <si>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</si>
  <si>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</si>
  <si>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</si>
  <si>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</si>
  <si>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</si>
  <si>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</si>
  <si>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</si>
  <si>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</si>
  <si>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</si>
  <si>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</si>
  <si>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</si>
  <si>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</si>
  <si>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</si>
  <si>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</si>
  <si>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</si>
  <si>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</si>
  <si>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</si>
  <si>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</si>
  <si>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</si>
  <si>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</si>
  <si>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</si>
  <si>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</si>
  <si>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</si>
  <si>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</si>
  <si>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</si>
  <si>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</si>
  <si>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</si>
  <si>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</si>
  <si>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</si>
  <si>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</si>
  <si>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</si>
  <si>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</si>
  <si>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</si>
  <si>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</si>
  <si>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</si>
  <si>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</si>
  <si>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</si>
  <si>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</si>
  <si>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</si>
  <si>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</si>
  <si>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</si>
  <si>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</si>
  <si>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</si>
  <si>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</si>
  <si>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</si>
  <si>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</si>
  <si>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</si>
  <si>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</si>
  <si>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</si>
  <si>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</si>
  <si>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</si>
  <si>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</si>
  <si>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</si>
  <si>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</si>
  <si>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</si>
  <si>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</si>
  <si>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</si>
  <si>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</si>
  <si>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</si>
  <si>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</si>
  <si>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</si>
  <si>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</si>
  <si>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</si>
  <si>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</si>
  <si>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</si>
  <si>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</si>
  <si>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</si>
  <si>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</si>
  <si>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</si>
  <si>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</si>
  <si>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</si>
  <si>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</si>
  <si>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</si>
  <si>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</si>
  <si>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</si>
  <si>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</si>
  <si>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</si>
  <si>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</si>
  <si>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</si>
  <si>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</si>
  <si>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</si>
  <si>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</si>
  <si>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</si>
  <si>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</si>
  <si>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</si>
  <si>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</si>
  <si>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</si>
  <si>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</si>
  <si>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</si>
  <si>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</si>
  <si>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</si>
  <si>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</si>
  <si>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</si>
  <si>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</si>
  <si>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</si>
  <si>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</si>
  <si>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</si>
  <si>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</si>
  <si>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</si>
  <si>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</si>
  <si>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</si>
  <si>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</si>
  <si>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</si>
  <si>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</si>
  <si>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</si>
  <si>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</si>
  <si>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</si>
  <si>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</si>
  <si>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</si>
  <si>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</si>
  <si>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</si>
  <si>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</si>
  <si>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</si>
  <si>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</si>
  <si>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</si>
  <si>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</si>
  <si>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</si>
  <si>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</si>
  <si>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</si>
  <si>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</si>
  <si>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</si>
  <si>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</si>
  <si>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</si>
  <si>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</si>
  <si>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</si>
  <si>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</si>
  <si>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</si>
  <si>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</si>
  <si>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</si>
  <si>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</si>
  <si>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</si>
  <si>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</si>
  <si>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</si>
  <si>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</si>
  <si>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</si>
  <si>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</si>
  <si>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</si>
  <si>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</si>
  <si>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</si>
  <si>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</si>
  <si>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</si>
  <si>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</si>
  <si>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</si>
  <si>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</si>
  <si>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</si>
  <si>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</si>
  <si>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</si>
  <si>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</si>
  <si>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</si>
  <si>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</si>
  <si>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</si>
  <si>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</si>
  <si>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</si>
  <si>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</si>
  <si>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</si>
  <si>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</si>
  <si>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</si>
  <si>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</si>
  <si>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</si>
  <si>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</si>
  <si>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</si>
  <si>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</si>
  <si>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</si>
  <si>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</si>
  <si>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</si>
  <si>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</si>
  <si>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</si>
  <si>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</si>
  <si>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</si>
  <si>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</si>
  <si>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</si>
  <si>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</si>
  <si>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</si>
  <si>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</si>
  <si>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</si>
  <si>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</si>
  <si>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</si>
  <si>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</si>
  <si>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</si>
  <si>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</si>
  <si>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</si>
  <si>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</si>
  <si>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</si>
  <si>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</si>
  <si>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</si>
  <si>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</si>
  <si>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</si>
  <si>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</si>
  <si>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</si>
  <si>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</si>
  <si>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</si>
  <si>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</si>
  <si>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</si>
  <si>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</si>
  <si>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</si>
  <si>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</si>
  <si>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</si>
  <si>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</si>
  <si>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</si>
  <si>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</si>
  <si>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</si>
  <si>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</si>
  <si>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</si>
  <si>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</si>
  <si>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</si>
  <si>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</si>
  <si>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</si>
  <si>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</si>
  <si>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</si>
  <si>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</si>
  <si>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</si>
  <si>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</si>
  <si>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</si>
  <si>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</si>
  <si>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</si>
  <si>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</si>
  <si>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</si>
  <si>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</si>
  <si>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</si>
  <si>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</si>
  <si>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</si>
  <si>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</si>
  <si>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</si>
  <si>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</si>
  <si>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</si>
  <si>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</si>
  <si>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</si>
  <si>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</si>
  <si>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</si>
  <si>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</si>
  <si>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</si>
  <si>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</si>
  <si>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</si>
  <si>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</si>
  <si>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</si>
  <si>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</si>
  <si>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</si>
  <si>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</si>
  <si>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</si>
  <si>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</si>
  <si>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</si>
  <si>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</si>
  <si>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</si>
  <si>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</si>
  <si>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</si>
  <si>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</si>
  <si>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</si>
  <si>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</si>
  <si>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</si>
  <si>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</si>
  <si>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</si>
  <si>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</si>
  <si>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</si>
  <si>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</si>
  <si>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</si>
  <si>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</si>
  <si>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</si>
  <si>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</si>
  <si>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</si>
  <si>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</si>
  <si>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</si>
  <si>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</si>
  <si>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</si>
  <si>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</si>
  <si>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</si>
  <si>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</si>
  <si>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</si>
  <si>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</si>
  <si>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</si>
  <si>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</si>
  <si>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</si>
  <si>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</si>
  <si>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</si>
  <si>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</si>
  <si>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</si>
  <si>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</si>
  <si>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</si>
  <si>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</si>
  <si>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</si>
  <si>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</si>
  <si>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</si>
  <si>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</si>
  <si>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</si>
  <si>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</si>
  <si>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</si>
  <si>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</si>
  <si>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</si>
  <si>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</si>
  <si>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</si>
  <si>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</si>
  <si>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</si>
  <si>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</si>
  <si>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</si>
  <si>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</si>
  <si>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</si>
  <si>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</si>
  <si>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</si>
  <si>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</si>
  <si>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</si>
  <si>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</si>
  <si>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</si>
  <si>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</si>
  <si>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</si>
  <si>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</si>
  <si>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</si>
  <si>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</si>
  <si>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</si>
  <si>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</si>
  <si>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</si>
  <si>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</si>
  <si>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</si>
  <si>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</si>
  <si>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</si>
  <si>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</si>
  <si>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</si>
  <si>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</si>
  <si>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</si>
  <si>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</si>
  <si>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</si>
  <si>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</si>
  <si>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</si>
  <si>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</si>
  <si>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</si>
  <si>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</si>
  <si>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</si>
  <si>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</si>
  <si>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</si>
  <si>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</si>
  <si>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</si>
  <si>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</si>
  <si>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</si>
  <si>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</si>
  <si>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</si>
  <si>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</si>
  <si>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</si>
  <si>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</si>
  <si>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</si>
  <si>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</si>
  <si>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</si>
  <si>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</si>
  <si>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</si>
  <si>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</si>
  <si>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</si>
  <si>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</si>
  <si>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</si>
  <si>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</si>
  <si>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</si>
  <si>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</si>
  <si>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</si>
  <si>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</si>
  <si>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</si>
  <si>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</si>
  <si>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</si>
  <si>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</si>
  <si>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</si>
  <si>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</si>
  <si>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</si>
  <si>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</si>
  <si>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</si>
  <si>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</si>
  <si>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</si>
  <si>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</si>
  <si>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</si>
  <si>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</si>
  <si>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</si>
  <si>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</si>
  <si>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</si>
  <si>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</si>
  <si>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</si>
  <si>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</si>
  <si>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</si>
  <si>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</si>
  <si>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</si>
  <si>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</si>
  <si>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</si>
  <si>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</si>
  <si>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</si>
  <si>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</si>
  <si>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</si>
  <si>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</si>
  <si>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</si>
  <si>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</si>
  <si>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</si>
  <si>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</si>
  <si>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</si>
  <si>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</si>
  <si>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</si>
  <si>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</si>
  <si>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</si>
  <si>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</si>
  <si>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</si>
  <si>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</si>
  <si>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</si>
  <si>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</si>
  <si>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</si>
  <si>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</si>
  <si>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</si>
  <si>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</si>
  <si>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</si>
  <si>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</si>
  <si>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</si>
  <si>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</si>
  <si>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</si>
  <si>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</si>
  <si>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</si>
  <si>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</si>
  <si>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</si>
  <si>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</si>
  <si>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</si>
  <si>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</si>
  <si>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</si>
  <si>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</si>
  <si>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</si>
  <si>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</si>
  <si>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</si>
  <si>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</si>
  <si>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</si>
  <si>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</si>
  <si>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</si>
  <si>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</si>
  <si>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</si>
  <si>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</si>
  <si>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</si>
  <si>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</si>
  <si>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</si>
  <si>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</si>
  <si>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</si>
  <si>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</si>
  <si>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</si>
  <si>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</si>
  <si>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</si>
  <si>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</si>
  <si>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</si>
  <si>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</si>
  <si>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</si>
  <si>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</si>
  <si>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</si>
  <si>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</si>
  <si>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</si>
  <si>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</si>
  <si>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</si>
  <si>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</si>
  <si>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</si>
  <si>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</si>
  <si>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</si>
  <si>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</si>
  <si>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</si>
  <si>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</si>
  <si>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</si>
  <si>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</si>
  <si>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</si>
  <si>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</si>
  <si>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</si>
  <si>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</si>
  <si>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</si>
  <si>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</si>
  <si>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</si>
  <si>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</si>
  <si>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</si>
  <si>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</si>
  <si>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</si>
  <si>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</si>
  <si>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</si>
  <si>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</si>
  <si>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</si>
  <si>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</si>
  <si>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</si>
  <si>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</si>
  <si>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</si>
  <si>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</si>
  <si>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</si>
  <si>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</si>
  <si>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</si>
  <si>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</si>
  <si>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</si>
  <si>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</si>
  <si>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</si>
  <si>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</si>
  <si>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</si>
  <si>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</si>
  <si>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</si>
  <si>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</si>
  <si>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</si>
  <si>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</si>
  <si>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</si>
  <si>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</si>
  <si>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</si>
  <si>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</si>
  <si>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</si>
  <si>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</si>
  <si>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</si>
  <si>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</si>
  <si>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</si>
  <si>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</si>
  <si>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</si>
  <si>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</si>
  <si>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</si>
  <si>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</si>
  <si>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</si>
  <si>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</si>
  <si>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</si>
  <si>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</si>
  <si>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</si>
  <si>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</si>
  <si>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</si>
  <si>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</si>
  <si>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</si>
  <si>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</si>
  <si>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</si>
  <si>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</si>
  <si>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</si>
  <si>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</si>
  <si>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</si>
  <si>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</si>
  <si>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</si>
  <si>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</si>
  <si>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</si>
  <si>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</si>
  <si>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</si>
  <si>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</si>
  <si>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</si>
  <si>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</si>
  <si>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</si>
  <si>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</si>
  <si>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</si>
  <si>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</si>
  <si>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</si>
  <si>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</si>
  <si>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</si>
  <si>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</si>
  <si>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</si>
  <si>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</si>
  <si>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</si>
  <si>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</si>
  <si>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</si>
  <si>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</si>
  <si>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</si>
  <si>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</si>
  <si>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</si>
  <si>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</si>
  <si>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</si>
  <si>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</si>
  <si>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</si>
  <si>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</si>
  <si>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</si>
  <si>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</si>
  <si>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</si>
  <si>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</si>
  <si>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</si>
  <si>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</si>
  <si>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</si>
  <si>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</si>
  <si>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</si>
  <si>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</si>
  <si>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</si>
  <si>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</si>
  <si>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</si>
  <si>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</si>
  <si>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</si>
  <si>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</si>
  <si>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</si>
  <si>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</si>
  <si>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</si>
  <si>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</si>
  <si>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</si>
  <si>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</si>
  <si>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</si>
  <si>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</si>
  <si>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</si>
  <si>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</si>
  <si>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</si>
  <si>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</si>
  <si>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</si>
  <si>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</si>
  <si>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</si>
  <si>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</si>
  <si>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</si>
  <si>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</si>
  <si>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</si>
  <si>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</si>
  <si>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</si>
  <si>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</si>
  <si>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</si>
  <si>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</si>
  <si>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</si>
  <si>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</si>
  <si>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</si>
  <si>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</si>
  <si>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</si>
  <si>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</si>
  <si>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</si>
  <si>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</si>
  <si>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</si>
  <si>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</si>
  <si>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</si>
  <si>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</si>
  <si>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</si>
  <si>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</si>
  <si>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</si>
  <si>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</si>
  <si>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</si>
  <si>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</si>
  <si>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</si>
  <si>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</si>
  <si>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</si>
  <si>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</si>
  <si>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</si>
  <si>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</si>
  <si>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</si>
  <si>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</si>
  <si>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</si>
  <si>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</si>
  <si>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</si>
  <si>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</si>
  <si>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</si>
  <si>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</si>
  <si>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</si>
  <si>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</si>
  <si>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</si>
  <si>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</si>
  <si>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</si>
  <si>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</si>
  <si>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</si>
  <si>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</si>
  <si>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</si>
  <si>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</si>
  <si>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</si>
  <si>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</si>
  <si>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</si>
  <si>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</si>
  <si>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</si>
  <si>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</si>
  <si>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</si>
  <si>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</si>
  <si>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</si>
  <si>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</si>
  <si>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</si>
  <si>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</si>
  <si>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</si>
  <si>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</si>
  <si>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</si>
  <si>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</si>
  <si>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</si>
  <si>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</si>
  <si>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</si>
  <si>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</si>
  <si>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</si>
  <si>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</si>
  <si>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</si>
  <si>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</si>
  <si>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</si>
  <si>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</si>
  <si>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</si>
  <si>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</si>
  <si>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</si>
  <si>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</si>
  <si>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</si>
  <si>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</si>
  <si>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</si>
  <si>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</si>
  <si>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</si>
  <si>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</si>
  <si>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</si>
  <si>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</si>
  <si>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</si>
  <si>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</si>
  <si>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</si>
  <si>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</si>
  <si>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</si>
  <si>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</si>
  <si>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</si>
  <si>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</si>
  <si>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</si>
  <si>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</si>
  <si>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</si>
  <si>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</si>
  <si>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</si>
  <si>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</si>
  <si>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</si>
  <si>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</si>
  <si>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</si>
  <si>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</si>
  <si>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</si>
  <si>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</si>
  <si>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</si>
  <si>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</si>
  <si>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</si>
  <si>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</si>
  <si>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</si>
  <si>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</si>
  <si>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</si>
  <si>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</si>
  <si>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</si>
  <si>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</si>
  <si>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</si>
  <si>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</si>
  <si>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</si>
  <si>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</si>
  <si>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</si>
  <si>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</si>
  <si>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</si>
  <si>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</si>
  <si>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</si>
  <si>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</si>
  <si>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</si>
  <si>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</si>
  <si>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</si>
  <si>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</si>
  <si>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</si>
  <si>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</si>
  <si>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</si>
  <si>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</si>
  <si>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</si>
  <si>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</si>
  <si>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</si>
  <si>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</si>
  <si>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</si>
  <si>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</si>
  <si>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</si>
  <si>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</si>
  <si>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</si>
  <si>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</si>
  <si>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</si>
  <si>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</si>
  <si>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</si>
  <si>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</si>
  <si>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</si>
  <si>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</si>
  <si>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</si>
  <si>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</si>
  <si>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</si>
  <si>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</si>
  <si>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</si>
  <si>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</si>
  <si>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</si>
  <si>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</si>
  <si>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</si>
  <si>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</si>
  <si>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</si>
  <si>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</si>
  <si>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</si>
  <si>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</si>
  <si>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</si>
  <si>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</si>
  <si>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</si>
  <si>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</si>
  <si>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</si>
  <si>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</si>
  <si>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</si>
  <si>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</si>
  <si>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</si>
  <si>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</si>
  <si>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</si>
  <si>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</si>
  <si>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</si>
  <si>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</si>
  <si>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</si>
  <si>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</si>
  <si>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</si>
  <si>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</si>
  <si>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</si>
  <si>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</si>
  <si>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</si>
  <si>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</si>
  <si>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</si>
  <si>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</si>
  <si>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</si>
  <si>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</si>
  <si>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</si>
  <si>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</si>
  <si>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</si>
  <si>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</si>
  <si>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</si>
  <si>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</si>
  <si>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</si>
  <si>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</si>
  <si>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</si>
  <si>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</si>
  <si>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</si>
  <si>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</si>
  <si>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</si>
  <si>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</si>
  <si>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</si>
  <si>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</si>
  <si>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</si>
  <si>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</si>
  <si>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</si>
  <si>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</si>
  <si>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</si>
  <si>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</si>
  <si>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</si>
  <si>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</si>
  <si>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</si>
  <si>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</si>
  <si>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</si>
  <si>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</si>
  <si>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</si>
  <si>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</si>
  <si>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</si>
  <si>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</si>
  <si>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</si>
  <si>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</si>
  <si>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</si>
  <si>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</si>
  <si>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</si>
  <si>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</si>
  <si>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</si>
  <si>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</si>
  <si>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</si>
  <si>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</si>
  <si>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</si>
  <si>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</si>
  <si>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</si>
  <si>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</si>
  <si>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</si>
  <si>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</si>
  <si>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</si>
  <si>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</si>
  <si>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</si>
  <si>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</si>
  <si>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</si>
  <si>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</si>
  <si>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</si>
  <si>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</si>
  <si>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</si>
  <si>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</si>
  <si>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</si>
  <si>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</si>
  <si>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</si>
  <si>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</si>
  <si>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</si>
  <si>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</si>
  <si>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</si>
  <si>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</si>
  <si>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</si>
  <si>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</si>
  <si>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</si>
  <si>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</si>
  <si>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</si>
  <si>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</si>
  <si>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</si>
  <si>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</si>
  <si>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</si>
  <si>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</si>
  <si>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</si>
  <si>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</si>
  <si>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</si>
  <si>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</si>
  <si>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</si>
  <si>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</si>
  <si>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</si>
  <si>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</si>
  <si>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</si>
  <si>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</si>
  <si>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</si>
  <si>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</si>
  <si>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</si>
  <si>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</si>
  <si>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</si>
  <si>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</si>
  <si>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</si>
  <si>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</si>
  <si>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</si>
  <si>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</si>
  <si>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</si>
  <si>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</si>
  <si>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</si>
  <si>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</si>
  <si>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</si>
  <si>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</si>
  <si>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</si>
  <si>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</si>
  <si>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</si>
  <si>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</si>
  <si>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</si>
  <si>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</si>
  <si>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</si>
  <si>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</si>
  <si>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</si>
  <si>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</si>
  <si>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</si>
  <si>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</si>
  <si>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</si>
  <si>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</si>
  <si>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</si>
  <si>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</si>
  <si>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</si>
  <si>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</si>
  <si>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</si>
  <si>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</si>
  <si>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</si>
  <si>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</si>
  <si>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</si>
  <si>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</si>
  <si>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</si>
  <si>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</si>
  <si>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</si>
  <si>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</si>
  <si>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</si>
  <si>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</si>
  <si>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</si>
  <si>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</si>
  <si>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</si>
  <si>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</si>
  <si>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</si>
  <si>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</si>
  <si>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</si>
  <si>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</si>
  <si>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</si>
  <si>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</si>
  <si>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</si>
  <si>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</si>
  <si>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</si>
  <si>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</si>
  <si>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</si>
  <si>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</si>
  <si>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</si>
  <si>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</si>
  <si>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</si>
  <si>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</si>
  <si>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</si>
  <si>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</si>
  <si>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</si>
  <si>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</si>
  <si>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</si>
  <si>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</si>
  <si>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</si>
  <si>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</si>
  <si>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</si>
  <si>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</si>
  <si>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</si>
  <si>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</si>
  <si>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</si>
  <si>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</si>
  <si>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</si>
  <si>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</si>
  <si>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</si>
  <si>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</si>
  <si>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</si>
  <si>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</si>
  <si>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</si>
  <si>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</si>
  <si>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</si>
  <si>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</si>
  <si>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</si>
  <si>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</si>
  <si>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</si>
  <si>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</si>
  <si>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</si>
  <si>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</si>
  <si>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</si>
  <si>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</si>
  <si>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</si>
  <si>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</si>
  <si>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</si>
  <si>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</si>
  <si>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</si>
  <si>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</si>
  <si>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</si>
  <si>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</si>
  <si>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</si>
  <si>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</si>
  <si>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</si>
  <si>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</si>
  <si>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</si>
  <si>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</si>
  <si>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</si>
  <si>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</si>
  <si>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</si>
  <si>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</si>
  <si>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</si>
  <si>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</si>
  <si>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</si>
  <si>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</si>
  <si>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</si>
  <si>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</si>
  <si>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</si>
  <si>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</si>
  <si>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</si>
  <si>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</si>
  <si>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</si>
  <si>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</si>
  <si>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</si>
  <si>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</si>
  <si>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</si>
  <si>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</si>
  <si>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</si>
  <si>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</si>
  <si>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</si>
  <si>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</si>
  <si>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</si>
  <si>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</si>
  <si>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</si>
  <si>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</si>
  <si>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</si>
  <si>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</si>
  <si>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</si>
  <si>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</si>
  <si>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</si>
  <si>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</si>
  <si>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</si>
  <si>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</si>
  <si>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</si>
  <si>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</si>
  <si>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</si>
  <si>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</si>
  <si>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</si>
  <si>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</si>
  <si>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</si>
  <si>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</si>
  <si>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</si>
  <si>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</si>
  <si>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</si>
  <si>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</si>
  <si>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</si>
  <si>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</si>
  <si>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</si>
  <si>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</si>
  <si>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</si>
  <si>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</si>
  <si>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</si>
  <si>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</si>
  <si>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</si>
  <si>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</si>
  <si>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</si>
  <si>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</si>
  <si>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</si>
  <si>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</si>
  <si>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</si>
  <si>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</si>
  <si>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</si>
  <si>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</si>
  <si>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</si>
  <si>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</si>
  <si>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</si>
  <si>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</si>
  <si>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</si>
  <si>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</si>
  <si>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</si>
  <si>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</si>
  <si>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</si>
  <si>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</si>
  <si>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</si>
  <si>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</si>
  <si>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</si>
  <si>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</si>
  <si>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</si>
  <si>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</si>
  <si>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</si>
  <si>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</si>
  <si>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</si>
  <si>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</si>
  <si>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</si>
  <si>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</si>
  <si>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</si>
  <si>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</si>
  <si>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</si>
  <si>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</si>
  <si>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</si>
  <si>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</si>
  <si>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</si>
  <si>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</si>
  <si>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</si>
  <si>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</si>
  <si>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</si>
  <si>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</si>
  <si>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</si>
  <si>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</si>
  <si>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</si>
  <si>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</si>
  <si>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</si>
  <si>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</si>
  <si>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</si>
  <si>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</si>
  <si>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</si>
  <si>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</si>
  <si>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</si>
  <si>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</si>
  <si>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</si>
  <si>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</si>
  <si>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</si>
  <si>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</si>
  <si>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</si>
  <si>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</si>
  <si>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</si>
  <si>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</si>
  <si>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</si>
  <si>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</si>
  <si>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</si>
  <si>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</si>
  <si>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</si>
  <si>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</si>
  <si>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</si>
  <si>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</si>
  <si>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</si>
  <si>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</si>
  <si>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</si>
  <si>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</si>
  <si>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</si>
  <si>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</si>
  <si>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</si>
  <si>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</si>
  <si>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</si>
  <si>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</si>
  <si>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</si>
  <si>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</si>
  <si>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</si>
  <si>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</si>
  <si>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</si>
  <si>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</si>
  <si>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</si>
  <si>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</si>
  <si>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</si>
  <si>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</si>
  <si>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</si>
  <si>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</si>
  <si>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</si>
  <si>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</si>
  <si>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</si>
  <si>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</si>
  <si>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</si>
  <si>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</si>
  <si>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</si>
  <si>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</si>
  <si>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</si>
  <si>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</si>
  <si>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</si>
  <si>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</si>
  <si>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</si>
  <si>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</si>
  <si>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</si>
  <si>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</si>
  <si>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</si>
  <si>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</si>
  <si>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</si>
  <si>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</si>
  <si>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</si>
  <si>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</si>
  <si>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</si>
  <si>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</si>
  <si>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</si>
  <si>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</si>
  <si>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</si>
  <si>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</si>
  <si>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</si>
  <si>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</si>
  <si>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</si>
  <si>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</si>
  <si>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</si>
  <si>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</si>
  <si>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</si>
  <si>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</si>
  <si>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</si>
  <si>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</si>
  <si>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</si>
  <si>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</si>
  <si>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</si>
  <si>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</si>
  <si>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</si>
  <si>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</si>
  <si>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</si>
  <si>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</si>
  <si>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</si>
  <si>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</si>
  <si>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</si>
  <si>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</si>
  <si>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</si>
  <si>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</si>
  <si>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</si>
  <si>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</si>
  <si>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</si>
  <si>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</si>
  <si>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</si>
  <si>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</si>
  <si>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</si>
  <si>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</si>
  <si>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</si>
  <si>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</si>
  <si>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</si>
  <si>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</si>
  <si>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</si>
  <si>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</si>
  <si>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</si>
  <si>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</si>
  <si>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</si>
  <si>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</si>
  <si>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</si>
  <si>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</si>
  <si>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</si>
  <si>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</si>
  <si>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</si>
  <si>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</si>
  <si>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</si>
  <si>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</si>
  <si>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</si>
  <si>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</si>
  <si>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</si>
  <si>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</si>
  <si>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</si>
  <si>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</si>
  <si>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</si>
  <si>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</si>
  <si>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</si>
  <si>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</si>
  <si>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</si>
  <si>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</si>
  <si>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</si>
  <si>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</si>
  <si>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</si>
  <si>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</si>
  <si>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</si>
  <si>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</si>
  <si>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</si>
  <si>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</si>
  <si>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</si>
  <si>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</si>
  <si>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</si>
  <si>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</si>
  <si>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</si>
  <si>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</si>
  <si>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</si>
  <si>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</si>
  <si>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</si>
  <si>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</si>
  <si>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</si>
  <si>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</si>
  <si>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</si>
  <si>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</si>
  <si>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</si>
  <si>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</si>
  <si>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</si>
  <si>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</si>
  <si>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</si>
  <si>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</si>
  <si>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</si>
  <si>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</si>
  <si>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</si>
  <si>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</si>
  <si>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</si>
  <si>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</si>
  <si>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</si>
  <si>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</si>
  <si>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</si>
  <si>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</si>
  <si>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</si>
  <si>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</si>
  <si>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</si>
  <si>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</si>
  <si>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</si>
  <si>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</si>
  <si>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</si>
  <si>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</si>
  <si>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</si>
  <si>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</si>
  <si>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</si>
  <si>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</si>
  <si>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</si>
  <si>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</si>
  <si>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</si>
  <si>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</si>
  <si>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</si>
  <si>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</si>
  <si>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</si>
  <si>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</si>
  <si>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</si>
  <si>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</si>
  <si>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</si>
  <si>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</si>
  <si>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</si>
  <si>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</si>
  <si>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</si>
  <si>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</si>
  <si>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</si>
  <si>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</si>
  <si>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</si>
  <si>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</si>
  <si>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</si>
  <si>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</si>
  <si>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</si>
  <si>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</si>
  <si>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</si>
  <si>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</si>
  <si>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</si>
  <si>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</si>
  <si>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</si>
  <si>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</si>
  <si>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</si>
  <si>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</si>
  <si>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</si>
  <si>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</si>
  <si>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</si>
  <si>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</si>
  <si>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</si>
  <si>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</si>
  <si>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</si>
  <si>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</si>
  <si>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</si>
  <si>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</si>
  <si>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</si>
  <si>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</si>
  <si>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</si>
  <si>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</si>
  <si>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</si>
  <si>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</si>
  <si>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</si>
  <si>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</si>
  <si>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</si>
  <si>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</si>
  <si>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</si>
  <si>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</si>
  <si>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</si>
  <si>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</si>
  <si>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</si>
  <si>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</si>
  <si>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</si>
  <si>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</si>
  <si>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</si>
  <si>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</si>
  <si>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</si>
  <si>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</si>
  <si>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</si>
  <si>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</si>
  <si>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</si>
  <si>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</si>
  <si>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</si>
  <si>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</si>
  <si>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</si>
  <si>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</si>
  <si>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</si>
  <si>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</si>
  <si>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</si>
  <si>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</si>
  <si>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</si>
  <si>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</si>
  <si>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</si>
  <si>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</si>
  <si>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</si>
  <si>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</si>
  <si>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</si>
  <si>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</si>
  <si>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</si>
  <si>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</si>
  <si>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</si>
  <si>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</si>
  <si>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</si>
  <si>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</si>
  <si>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</si>
  <si>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</si>
  <si>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</si>
  <si>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</si>
  <si>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</si>
  <si>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</si>
  <si>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</si>
  <si>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</si>
  <si>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</si>
  <si>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</si>
  <si>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</si>
  <si>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</si>
  <si>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</si>
  <si>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</si>
  <si>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</si>
  <si>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</si>
  <si>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</si>
  <si>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</si>
  <si>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</si>
  <si>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</si>
  <si>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</si>
  <si>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</si>
  <si>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</si>
  <si>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</si>
  <si>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</si>
  <si>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</si>
  <si>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</si>
  <si>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</si>
  <si>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</si>
  <si>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</si>
  <si>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</si>
  <si>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</si>
  <si>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</si>
  <si>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</si>
  <si>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</si>
  <si>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</si>
  <si>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</si>
  <si>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</si>
  <si>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</si>
  <si>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</si>
  <si>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</si>
  <si>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</si>
  <si>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</si>
  <si>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</si>
  <si>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</si>
  <si>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</si>
  <si>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</si>
  <si>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</si>
  <si>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</si>
  <si>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</si>
  <si>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</si>
  <si>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</si>
  <si>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</si>
  <si>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</si>
  <si>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</si>
  <si>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</si>
  <si>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</si>
  <si>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</si>
  <si>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</si>
  <si>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</si>
  <si>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</si>
  <si>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</si>
  <si>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</si>
  <si>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</si>
  <si>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</si>
  <si>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</si>
  <si>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</si>
  <si>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</si>
  <si>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</si>
  <si>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</si>
  <si>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</si>
  <si>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</si>
  <si>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</si>
  <si>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</si>
  <si>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</si>
  <si>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</si>
  <si>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</si>
  <si>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</si>
  <si>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</si>
  <si>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</si>
  <si>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</si>
  <si>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</si>
  <si>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</si>
  <si>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</si>
  <si>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</si>
  <si>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</si>
  <si>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</si>
  <si>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</si>
  <si>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</si>
  <si>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</si>
  <si>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</si>
  <si>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</si>
  <si>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</si>
  <si>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</si>
  <si>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</si>
  <si>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</si>
  <si>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</si>
  <si>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</si>
  <si>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</si>
  <si>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</si>
  <si>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</si>
  <si>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</si>
  <si>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</si>
  <si>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</si>
  <si>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</si>
  <si>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</si>
  <si>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</si>
  <si>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</si>
  <si>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</si>
  <si>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</si>
  <si>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</si>
  <si>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</si>
  <si>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</si>
  <si>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</si>
  <si>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</si>
  <si>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</si>
  <si>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</si>
  <si>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</si>
  <si>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</si>
  <si>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</si>
  <si>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</si>
  <si>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</si>
  <si>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</si>
  <si>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</si>
  <si>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</si>
  <si>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</si>
  <si>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</si>
  <si>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</si>
  <si>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</si>
  <si>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</si>
  <si>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</si>
  <si>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</si>
  <si>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</si>
  <si>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</si>
  <si>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</si>
  <si>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</si>
  <si>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</si>
  <si>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</si>
  <si>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</si>
  <si>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</si>
  <si>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</si>
  <si>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</si>
  <si>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</si>
  <si>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</si>
  <si>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</si>
  <si>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</si>
  <si>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</si>
  <si>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</si>
  <si>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</si>
  <si>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</si>
  <si>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</si>
  <si>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</si>
  <si>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</si>
  <si>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</si>
  <si>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</si>
  <si>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</si>
  <si>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</si>
  <si>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</si>
  <si>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</si>
  <si>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</si>
  <si>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</si>
  <si>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</si>
  <si>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</si>
  <si>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</si>
  <si>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</si>
  <si>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</si>
  <si>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</si>
  <si>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</si>
  <si>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</si>
  <si>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</si>
  <si>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</si>
  <si>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</si>
  <si>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</si>
  <si>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</si>
  <si>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</si>
  <si>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</si>
  <si>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</si>
  <si>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</si>
  <si>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</si>
  <si>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</si>
  <si>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</si>
  <si>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</si>
  <si>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</si>
  <si>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</si>
  <si>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</si>
  <si>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</si>
  <si>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</si>
  <si>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</si>
  <si>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</si>
  <si>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</si>
  <si>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</si>
  <si>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</si>
  <si>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</si>
  <si>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</si>
  <si>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</si>
  <si>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</si>
  <si>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</si>
  <si>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</si>
  <si>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</si>
  <si>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</si>
  <si>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</si>
  <si>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</si>
  <si>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</si>
  <si>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</si>
  <si>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</si>
  <si>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</si>
  <si>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</si>
  <si>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</si>
  <si>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</si>
  <si>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</si>
  <si>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</si>
  <si>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</si>
  <si>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</si>
  <si>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</si>
  <si>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</si>
  <si>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</si>
  <si>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</si>
  <si>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</si>
  <si>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</si>
  <si>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</si>
  <si>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</si>
  <si>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</si>
  <si>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</si>
  <si>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</si>
  <si>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</si>
  <si>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</si>
  <si>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</si>
  <si>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</si>
  <si>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</si>
  <si>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</si>
  <si>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</si>
  <si>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</si>
  <si>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</si>
  <si>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</si>
  <si>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</si>
  <si>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</si>
  <si>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</si>
  <si>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</si>
  <si>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</si>
  <si>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</si>
  <si>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</si>
  <si>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</si>
  <si>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</si>
  <si>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</si>
  <si>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</si>
  <si>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</si>
  <si>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</si>
  <si>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</si>
  <si>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</si>
  <si>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</si>
  <si>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</si>
  <si>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</si>
  <si>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</si>
  <si>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</si>
  <si>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</si>
  <si>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</si>
  <si>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</si>
  <si>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</si>
  <si>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</si>
  <si>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</si>
  <si>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</si>
  <si>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</si>
  <si>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</si>
  <si>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</si>
  <si>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</si>
  <si>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</si>
  <si>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</si>
  <si>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</si>
  <si>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</si>
  <si>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</si>
  <si>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</si>
  <si>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</si>
  <si>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</si>
  <si>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</si>
  <si>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</si>
  <si>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</si>
  <si>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</si>
  <si>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</si>
  <si>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</si>
  <si>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</si>
  <si>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</si>
  <si>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</si>
  <si>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</si>
  <si>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</si>
  <si>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</si>
  <si>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</si>
  <si>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</si>
  <si>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</si>
  <si>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</si>
  <si>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</si>
  <si>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</si>
  <si>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</si>
  <si>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</si>
  <si>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</si>
  <si>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</si>
  <si>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</si>
  <si>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</si>
  <si>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</si>
  <si>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</si>
  <si>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</si>
  <si>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</si>
  <si>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</si>
  <si>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</si>
  <si>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</si>
  <si>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</si>
  <si>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</si>
  <si>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</si>
  <si>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</si>
  <si>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</si>
  <si>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</si>
  <si>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</si>
  <si>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</si>
  <si>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</si>
  <si>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</si>
  <si>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</si>
  <si>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</si>
  <si>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</si>
  <si>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</si>
  <si>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</si>
  <si>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</si>
  <si>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</si>
  <si>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</si>
  <si>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</si>
  <si>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</si>
  <si>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</si>
  <si>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</si>
  <si>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</si>
  <si>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</si>
  <si>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</si>
  <si>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</si>
  <si>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</si>
  <si>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</si>
  <si>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</si>
  <si>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</si>
  <si>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</si>
  <si>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</si>
  <si>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</si>
  <si>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</si>
  <si>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</si>
  <si>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</si>
  <si>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</si>
  <si>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</si>
  <si>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</si>
  <si>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</si>
  <si>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</si>
  <si>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</si>
  <si>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</si>
  <si>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</si>
  <si>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</si>
  <si>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</si>
  <si>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</si>
  <si>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</si>
  <si>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</si>
  <si>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</si>
  <si>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</si>
  <si>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</si>
  <si>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</si>
  <si>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</si>
  <si>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</si>
  <si>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</si>
  <si>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</si>
  <si>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</si>
  <si>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</si>
  <si>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</si>
  <si>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</si>
  <si>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</si>
  <si>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</si>
  <si>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</si>
  <si>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</si>
  <si>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</si>
  <si>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</si>
  <si>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</si>
  <si>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</si>
  <si>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</si>
  <si>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</si>
  <si>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</si>
  <si>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</si>
  <si>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</si>
  <si>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</si>
  <si>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</si>
  <si>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</si>
  <si>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</si>
  <si>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</si>
  <si>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</si>
  <si>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</si>
  <si>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</si>
  <si>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</si>
  <si>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</si>
  <si>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</si>
  <si>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</si>
  <si>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</si>
  <si>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</si>
  <si>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</si>
  <si>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</si>
  <si>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</si>
  <si>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</si>
  <si>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</si>
  <si>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</si>
  <si>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</si>
  <si>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</si>
  <si>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</si>
  <si>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</si>
  <si>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</si>
  <si>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</si>
  <si>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</si>
  <si>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</si>
  <si>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</si>
  <si>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</si>
  <si>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</si>
  <si>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</si>
  <si>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</si>
  <si>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</si>
  <si>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</si>
  <si>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</si>
  <si>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</si>
  <si>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</si>
  <si>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</si>
  <si>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</si>
  <si>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</si>
  <si>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</si>
  <si>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</si>
  <si>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</si>
  <si>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</si>
  <si>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</si>
  <si>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</si>
  <si>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</si>
  <si>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</si>
  <si>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</si>
  <si>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</si>
  <si>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</si>
  <si>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</si>
  <si>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</si>
  <si>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</si>
  <si>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</si>
  <si>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</si>
  <si>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</si>
  <si>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</si>
  <si>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</si>
  <si>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</si>
  <si>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</si>
  <si>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</si>
  <si>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</si>
  <si>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</si>
  <si>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</si>
  <si>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</si>
  <si>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</si>
  <si>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</si>
  <si>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</si>
  <si>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</si>
  <si>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</si>
  <si>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</si>
  <si>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</si>
  <si>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</si>
  <si>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</si>
  <si>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</si>
  <si>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</si>
  <si>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</si>
  <si>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</si>
  <si>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</si>
  <si>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</si>
  <si>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</si>
  <si>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</si>
  <si>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</si>
  <si>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</si>
  <si>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</si>
  <si>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</si>
  <si>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</si>
  <si>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</si>
  <si>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</si>
  <si>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</si>
  <si>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</si>
  <si>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</si>
  <si>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</si>
  <si>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</si>
  <si>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</si>
  <si>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</si>
  <si>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</si>
  <si>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</si>
  <si>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</si>
  <si>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</si>
  <si>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</si>
  <si>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</si>
  <si>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</si>
  <si>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</si>
  <si>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</si>
  <si>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</si>
  <si>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</si>
  <si>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</si>
  <si>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</si>
  <si>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</si>
  <si>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</si>
  <si>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</si>
  <si>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</si>
  <si>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</si>
  <si>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</si>
  <si>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</si>
  <si>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</si>
  <si>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</si>
  <si>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</si>
  <si>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</si>
  <si>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</si>
  <si>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</si>
  <si>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</si>
  <si>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</si>
  <si>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</si>
  <si>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</si>
  <si>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</si>
  <si>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</si>
  <si>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</si>
  <si>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</si>
  <si>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</si>
  <si>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</si>
  <si>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</si>
  <si>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</si>
  <si>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</si>
  <si>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</si>
  <si>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</si>
  <si>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</si>
  <si>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</si>
  <si>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</si>
  <si>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</si>
  <si>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</si>
  <si>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</si>
  <si>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</si>
  <si>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</si>
  <si>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</si>
  <si>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</si>
  <si>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</si>
  <si>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</si>
  <si>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</si>
  <si>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</si>
  <si>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</si>
  <si>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</si>
  <si>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</si>
  <si>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</si>
  <si>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</si>
  <si>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</si>
  <si>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</si>
  <si>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</si>
  <si>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</si>
  <si>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</si>
  <si>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</si>
  <si>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</si>
  <si>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</si>
  <si>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</si>
  <si>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</si>
  <si>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</si>
  <si>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</si>
  <si>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</si>
  <si>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</si>
  <si>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</si>
  <si>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</si>
  <si>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</si>
  <si>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</si>
  <si>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</si>
  <si>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</si>
  <si>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</si>
  <si>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</si>
  <si>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</si>
  <si>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</si>
  <si>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</si>
  <si>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</si>
  <si>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</si>
  <si>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</si>
  <si>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</si>
  <si>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</si>
  <si>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</si>
  <si>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</si>
  <si>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</si>
  <si>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</si>
  <si>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</si>
  <si>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</si>
  <si>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</si>
  <si>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</si>
  <si>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</si>
  <si>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</si>
  <si>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</si>
  <si>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</si>
  <si>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</si>
  <si>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</si>
  <si>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</si>
  <si>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</si>
  <si>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</si>
  <si>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</si>
  <si>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</si>
  <si>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</si>
  <si>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</si>
  <si>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</si>
  <si>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</si>
  <si>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</si>
  <si>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</si>
  <si>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</si>
  <si>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</si>
  <si>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</si>
  <si>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</si>
  <si>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</si>
  <si>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</si>
  <si>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</si>
  <si>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</si>
  <si>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</si>
  <si>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</si>
  <si>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</si>
  <si>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</si>
  <si>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</si>
  <si>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</si>
  <si>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</si>
  <si>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</si>
  <si>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</si>
  <si>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</si>
  <si>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</si>
  <si>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</si>
  <si>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</si>
  <si>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</si>
  <si>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</si>
  <si>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</si>
  <si>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</si>
  <si>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</si>
  <si>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</si>
  <si>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</si>
  <si>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</si>
  <si>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</si>
  <si>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</si>
  <si>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</si>
  <si>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</si>
  <si>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</si>
  <si>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</si>
  <si>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</si>
  <si>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</si>
  <si>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</si>
  <si>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</si>
  <si>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</si>
  <si>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</si>
  <si>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</si>
  <si>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</si>
  <si>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</si>
  <si>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</si>
  <si>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</si>
  <si>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</si>
  <si>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</si>
  <si>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</si>
  <si>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</si>
  <si>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</si>
  <si>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</si>
  <si>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</si>
  <si>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</si>
  <si>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</si>
  <si>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</si>
  <si>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</si>
  <si>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</si>
  <si>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</si>
  <si>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</si>
  <si>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</si>
  <si>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</si>
  <si>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</si>
  <si>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</si>
  <si>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</si>
  <si>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</si>
  <si>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</si>
  <si>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</si>
  <si>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</si>
  <si>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</si>
  <si>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</si>
  <si>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</si>
  <si>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</si>
  <si>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</si>
  <si>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</si>
  <si>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</si>
  <si>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</si>
  <si>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</si>
  <si>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</si>
  <si>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</si>
  <si>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</si>
  <si>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</si>
  <si>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</si>
  <si>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</si>
  <si>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</si>
  <si>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</si>
  <si>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</si>
  <si>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</si>
  <si>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</si>
  <si>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</si>
  <si>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</si>
  <si>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</si>
  <si>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</si>
  <si>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</si>
  <si>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</si>
  <si>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</si>
  <si>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</si>
  <si>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</si>
  <si>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</si>
  <si>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</si>
  <si>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</si>
  <si>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</si>
  <si>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</si>
  <si>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</si>
  <si>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</si>
  <si>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</si>
  <si>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</si>
  <si>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</si>
  <si>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</si>
  <si>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</si>
  <si>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</si>
  <si>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</si>
  <si>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</si>
  <si>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</si>
  <si>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</si>
  <si>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</si>
  <si>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</si>
  <si>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</si>
  <si>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</si>
  <si>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</si>
  <si>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</si>
  <si>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</si>
  <si>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</si>
  <si>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</si>
  <si>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</si>
  <si>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</si>
  <si>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</si>
  <si>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</si>
  <si>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</si>
  <si>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</si>
  <si>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</si>
  <si>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</si>
  <si>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</si>
  <si>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</si>
  <si>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</si>
  <si>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</si>
  <si>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</si>
  <si>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</si>
  <si>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</si>
  <si>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</si>
  <si>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</si>
  <si>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</si>
  <si>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</si>
  <si>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</si>
  <si>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</si>
  <si>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</si>
  <si>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</si>
  <si>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</si>
  <si>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</si>
  <si>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</si>
  <si>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</si>
  <si>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</si>
  <si>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</si>
  <si>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</si>
  <si>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</si>
  <si>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</si>
  <si>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</si>
  <si>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</si>
  <si>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</si>
  <si>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</si>
  <si>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</si>
  <si>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</si>
  <si>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</si>
  <si>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</si>
  <si>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</si>
  <si>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</si>
  <si>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</si>
  <si>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</si>
  <si>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</si>
  <si>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</si>
  <si>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</si>
  <si>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</si>
  <si>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</si>
  <si>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</si>
  <si>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</si>
  <si>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</si>
  <si>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</si>
  <si>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</si>
  <si>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</si>
  <si>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</si>
  <si>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</si>
  <si>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</si>
  <si>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</si>
  <si>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</si>
  <si>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</si>
  <si>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</si>
  <si>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</si>
  <si>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</si>
  <si>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</si>
  <si>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</si>
  <si>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</si>
  <si>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</si>
  <si>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</si>
  <si>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</si>
  <si>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</si>
  <si>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</si>
  <si>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</si>
  <si>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</si>
  <si>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</si>
  <si>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</si>
  <si>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</si>
  <si>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</si>
  <si>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</si>
  <si>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</si>
  <si>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</si>
  <si>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</si>
  <si>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</si>
  <si>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</si>
  <si>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</si>
  <si>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</si>
  <si>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</si>
  <si>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</si>
  <si>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</si>
  <si>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</si>
  <si>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</si>
  <si>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</si>
  <si>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</si>
  <si>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</si>
  <si>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</si>
  <si>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</si>
  <si>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</si>
  <si>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</si>
  <si>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</si>
  <si>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</si>
  <si>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</si>
  <si>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</si>
  <si>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</si>
  <si>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</si>
  <si>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</si>
  <si>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</si>
  <si>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</si>
  <si>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</si>
  <si>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</si>
  <si>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</si>
  <si>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</si>
  <si>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</si>
  <si>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</si>
  <si>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</si>
  <si>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</si>
  <si>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</si>
  <si>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</si>
  <si>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</si>
  <si>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</si>
  <si>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</si>
  <si>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</si>
  <si>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</si>
  <si>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</si>
  <si>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</si>
  <si>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</si>
  <si>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</si>
  <si>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</si>
  <si>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</si>
  <si>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</si>
  <si>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</si>
  <si>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</si>
  <si>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</si>
  <si>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</si>
  <si>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</si>
  <si>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</si>
  <si>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</si>
  <si>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</si>
  <si>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</si>
  <si>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</si>
  <si>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</si>
  <si>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</si>
  <si>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</si>
  <si>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</si>
  <si>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</si>
  <si>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</si>
  <si>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</si>
  <si>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</si>
  <si>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</si>
  <si>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</si>
  <si>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</si>
  <si>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</si>
  <si>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</si>
  <si>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</si>
  <si>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</si>
  <si>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</si>
  <si>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</si>
  <si>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</si>
  <si>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</si>
  <si>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</si>
  <si>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</si>
  <si>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</si>
  <si>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</si>
  <si>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</si>
  <si>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</si>
  <si>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</si>
  <si>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</si>
  <si>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</si>
  <si>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</si>
  <si>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</si>
  <si>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</si>
  <si>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</si>
  <si>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</si>
  <si>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</si>
  <si>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</si>
  <si>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</si>
  <si>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</si>
  <si>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</si>
  <si>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</si>
  <si>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</si>
  <si>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</si>
  <si>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</si>
  <si>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</si>
  <si>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</si>
  <si>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</si>
  <si>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</si>
  <si>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</si>
  <si>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</si>
  <si>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</si>
  <si>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</si>
  <si>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</si>
  <si>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</si>
  <si>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</si>
  <si>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</si>
  <si>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</si>
  <si>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</si>
  <si>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</si>
  <si>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</si>
  <si>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</si>
  <si>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</si>
  <si>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</si>
  <si>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</si>
  <si>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</si>
  <si>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</si>
  <si>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</si>
  <si>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</si>
  <si>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</si>
  <si>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</si>
  <si>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</si>
  <si>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</si>
  <si>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</si>
  <si>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</si>
  <si>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</si>
  <si>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</si>
  <si>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</si>
  <si>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</si>
  <si>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</si>
  <si>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</si>
  <si>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</si>
  <si>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</si>
  <si>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</si>
  <si>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</si>
  <si>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</si>
  <si>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</si>
  <si>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</si>
  <si>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</si>
  <si>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</si>
  <si>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</si>
  <si>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</si>
  <si>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</si>
  <si>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</si>
  <si>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</si>
  <si>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</si>
  <si>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</si>
  <si>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</si>
  <si>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</si>
  <si>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</si>
  <si>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</si>
  <si>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</si>
  <si>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</si>
  <si>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</si>
  <si>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</si>
  <si>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</si>
  <si>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</si>
  <si>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</si>
  <si>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</si>
  <si>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</si>
  <si>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</si>
  <si>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</si>
  <si>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</si>
  <si>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</si>
  <si>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</si>
  <si>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</si>
  <si>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</si>
  <si>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</si>
  <si>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</si>
  <si>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</si>
  <si>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</si>
  <si>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</si>
  <si>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</si>
  <si>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</si>
  <si>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</si>
  <si>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</si>
  <si>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</si>
  <si>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</si>
  <si>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</si>
  <si>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</si>
  <si>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</si>
  <si>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</si>
  <si>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</si>
  <si>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</si>
  <si>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</si>
  <si>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</si>
  <si>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</si>
  <si>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</si>
  <si>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</si>
  <si>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</si>
  <si>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</si>
  <si>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</si>
  <si>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</si>
  <si>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</si>
  <si>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</si>
  <si>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</si>
  <si>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</si>
  <si>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</si>
  <si>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</si>
  <si>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</si>
  <si>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</si>
  <si>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</si>
  <si>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</si>
  <si>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</si>
  <si>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</si>
  <si>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</si>
  <si>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</si>
  <si>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</si>
  <si>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</si>
  <si>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</si>
  <si>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</si>
  <si>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</si>
  <si>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</si>
  <si>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</si>
  <si>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</si>
  <si>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</si>
  <si>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</si>
  <si>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</si>
  <si>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</si>
  <si>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</si>
  <si>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</si>
  <si>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</si>
  <si>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</si>
  <si>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</si>
  <si>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</si>
  <si>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</si>
  <si>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</si>
  <si>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</si>
  <si>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</si>
  <si>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</si>
  <si>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</si>
  <si>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</si>
  <si>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</si>
  <si>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</si>
  <si>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</si>
  <si>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</si>
  <si>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</si>
  <si>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</si>
  <si>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</si>
  <si>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</si>
  <si>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</si>
  <si>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</si>
  <si>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</si>
  <si>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</si>
  <si>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</si>
  <si>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</si>
  <si>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</si>
  <si>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</si>
  <si>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</si>
  <si>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</si>
  <si>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</si>
  <si>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</si>
  <si>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</si>
  <si>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</si>
  <si>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</si>
  <si>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</si>
  <si>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</si>
  <si>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</si>
  <si>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</si>
  <si>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</si>
  <si>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</si>
  <si>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</si>
  <si>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</si>
  <si>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</si>
  <si>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</si>
  <si>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</si>
  <si>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</si>
  <si>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</si>
  <si>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</si>
  <si>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</si>
  <si>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</si>
  <si>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</si>
  <si>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</si>
  <si>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</si>
  <si>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</si>
  <si>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</si>
  <si>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</si>
  <si>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</si>
  <si>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</si>
  <si>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</si>
  <si>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</si>
  <si>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</si>
  <si>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</si>
  <si>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</si>
  <si>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</si>
  <si>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</si>
  <si>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</si>
  <si>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</si>
  <si>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</si>
  <si>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</si>
  <si>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</si>
  <si>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</si>
  <si>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</si>
  <si>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</si>
  <si>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</si>
  <si>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</si>
  <si>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</si>
  <si>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</si>
  <si>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</si>
  <si>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</si>
  <si>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</si>
  <si>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</si>
  <si>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</si>
  <si>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</si>
  <si>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</si>
  <si>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</si>
  <si>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</si>
  <si>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</si>
  <si>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</si>
  <si>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</si>
  <si>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</si>
  <si>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</si>
  <si>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</si>
  <si>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</si>
  <si>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</si>
  <si>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</si>
  <si>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</si>
  <si>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</si>
  <si>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</si>
  <si>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</si>
  <si>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</si>
  <si>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</si>
  <si>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</si>
  <si>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</si>
  <si>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</si>
  <si>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</si>
  <si>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</si>
  <si>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</si>
  <si>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</si>
  <si>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</si>
  <si>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</si>
  <si>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</si>
  <si>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</si>
  <si>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</si>
  <si>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</si>
  <si>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</si>
  <si>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</si>
  <si>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</si>
  <si>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</si>
  <si>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</si>
  <si>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</si>
  <si>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</si>
  <si>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</si>
  <si>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</si>
  <si>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</si>
  <si>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</si>
  <si>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</si>
  <si>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</si>
  <si>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</si>
  <si>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</si>
  <si>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</si>
  <si>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</si>
  <si>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</si>
  <si>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</si>
  <si>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</si>
  <si>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</si>
  <si>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</si>
  <si>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</si>
  <si>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</si>
  <si>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</si>
  <si>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</si>
  <si>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</si>
  <si>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</si>
  <si>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</si>
  <si>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</si>
  <si>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</si>
  <si>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</si>
  <si>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</si>
  <si>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</si>
  <si>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</si>
  <si>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</si>
  <si>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</si>
  <si>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</si>
  <si>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</si>
  <si>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</si>
  <si>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</si>
  <si>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</si>
  <si>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</si>
  <si>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</si>
  <si>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</si>
  <si>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</si>
  <si>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</si>
  <si>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</si>
  <si>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</si>
  <si>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</si>
  <si>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</si>
  <si>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</si>
  <si>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</si>
  <si>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</si>
  <si>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</si>
  <si>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</si>
  <si>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</si>
  <si>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</si>
  <si>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</si>
  <si>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</si>
  <si>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</si>
  <si>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</si>
  <si>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</si>
  <si>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</si>
  <si>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</si>
  <si>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</si>
  <si>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</si>
  <si>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</si>
  <si>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</si>
  <si>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</si>
  <si>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</si>
  <si>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</si>
  <si>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</si>
  <si>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</si>
  <si>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</si>
  <si>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</si>
  <si>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</si>
  <si>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</si>
  <si>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</si>
  <si>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</si>
  <si>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</si>
  <si>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</si>
  <si>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</si>
  <si>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</si>
  <si>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</si>
  <si>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</si>
  <si>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</si>
  <si>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</si>
  <si>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</si>
  <si>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</si>
  <si>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</si>
  <si>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</si>
  <si>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</si>
  <si>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</si>
  <si>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</si>
  <si>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</si>
  <si>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</si>
  <si>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</si>
  <si>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</si>
  <si>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</si>
  <si>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</si>
  <si>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</si>
  <si>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</si>
  <si>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</si>
  <si>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</si>
  <si>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</si>
  <si>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</si>
  <si>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</si>
  <si>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</si>
  <si>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</si>
  <si>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</si>
  <si>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</si>
  <si>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</si>
  <si>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</si>
  <si>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</si>
  <si>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</si>
  <si>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</si>
  <si>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</si>
  <si>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</si>
  <si>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</si>
  <si>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</si>
  <si>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</si>
  <si>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</si>
  <si>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</si>
  <si>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</si>
  <si>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</si>
  <si>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</si>
  <si>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</si>
  <si>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</si>
  <si>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</si>
  <si>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</si>
  <si>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</si>
  <si>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</si>
  <si>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</si>
  <si>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</si>
  <si>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</si>
  <si>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</si>
  <si>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</si>
  <si>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</si>
  <si>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</si>
  <si>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</si>
  <si>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</si>
  <si>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</si>
  <si>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</si>
  <si>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</si>
  <si>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</si>
  <si>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</si>
  <si>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</si>
  <si>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</si>
  <si>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</si>
  <si>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</si>
  <si>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</si>
  <si>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</si>
  <si>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</si>
  <si>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</si>
  <si>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</si>
  <si>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</si>
  <si>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</si>
  <si>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</si>
  <si>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</si>
  <si>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</si>
  <si>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</si>
  <si>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</si>
  <si>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</si>
  <si>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</si>
  <si>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</si>
  <si>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</si>
  <si>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</si>
  <si>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</si>
  <si>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</si>
  <si>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</si>
  <si>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</si>
  <si>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</si>
  <si>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</si>
  <si>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</si>
  <si>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</si>
  <si>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</si>
  <si>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</si>
  <si>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</si>
  <si>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</si>
  <si>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</si>
  <si>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</si>
  <si>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</si>
  <si>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</si>
  <si>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</si>
  <si>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</si>
  <si>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</si>
  <si>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</si>
  <si>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</si>
  <si>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</si>
  <si>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</si>
  <si>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</si>
  <si>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</si>
  <si>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</si>
  <si>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</si>
  <si>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</si>
  <si>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</si>
  <si>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</si>
  <si>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</si>
  <si>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</si>
  <si>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</si>
  <si>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</si>
  <si>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</si>
  <si>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</si>
  <si>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</si>
  <si>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</si>
  <si>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</si>
  <si>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</si>
  <si>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</si>
  <si>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</si>
  <si>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</si>
  <si>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</si>
  <si>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</si>
  <si>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</si>
  <si>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</si>
  <si>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</si>
  <si>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</si>
  <si>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</si>
  <si>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</si>
  <si>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</si>
  <si>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</si>
  <si>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</si>
  <si>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</si>
  <si>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</si>
  <si>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</si>
  <si>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</si>
  <si>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</si>
  <si>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</si>
  <si>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</si>
  <si>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</si>
  <si>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</si>
  <si>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</si>
  <si>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</si>
  <si>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</si>
  <si>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</si>
  <si>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</si>
  <si>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</si>
  <si>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</si>
  <si>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</si>
  <si>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</si>
  <si>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</si>
  <si>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</si>
  <si>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</si>
  <si>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</si>
  <si>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</si>
  <si>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</si>
  <si>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</si>
  <si>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</si>
  <si>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</si>
  <si>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</si>
  <si>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</si>
  <si>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</si>
  <si>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</si>
  <si>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</si>
  <si>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</si>
  <si>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</si>
  <si>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</si>
  <si>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</si>
  <si>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</si>
  <si>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</si>
  <si>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</si>
  <si>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</si>
  <si>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</si>
  <si>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</si>
  <si>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</si>
  <si>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</si>
  <si>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</si>
  <si>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</si>
  <si>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</si>
  <si>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</si>
  <si>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</si>
  <si>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</si>
  <si>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</si>
  <si>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</si>
  <si>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</si>
  <si>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</si>
  <si>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</si>
  <si>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</si>
  <si>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</si>
  <si>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</si>
  <si>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</si>
  <si>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</si>
  <si>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</si>
  <si>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</si>
  <si>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</si>
  <si>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</si>
  <si>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</si>
  <si>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</si>
  <si>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</si>
  <si>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</si>
  <si>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</si>
  <si>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</si>
  <si>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</si>
  <si>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</si>
  <si>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</si>
  <si>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</si>
  <si>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</si>
  <si>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</si>
  <si>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</si>
  <si>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</si>
  <si>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</si>
  <si>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</si>
  <si>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</si>
  <si>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</si>
  <si>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</si>
  <si>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</si>
  <si>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</si>
  <si>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</si>
  <si>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</si>
  <si>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</si>
  <si>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</si>
  <si>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</si>
  <si>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</si>
  <si>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</si>
  <si>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</si>
  <si>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</si>
  <si>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</si>
  <si>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</si>
  <si>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</si>
  <si>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</si>
  <si>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</si>
  <si>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</si>
  <si>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</si>
  <si>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</si>
  <si>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</si>
  <si>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</si>
  <si>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</si>
  <si>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</si>
  <si>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</si>
  <si>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</si>
  <si>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</si>
  <si>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</si>
  <si>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</si>
  <si>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</si>
  <si>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</si>
  <si>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</si>
  <si>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</si>
  <si>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</si>
  <si>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</si>
  <si>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</si>
  <si>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</si>
  <si>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</si>
  <si>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</si>
  <si>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</si>
  <si>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</si>
  <si>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</si>
  <si>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</si>
  <si>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</si>
  <si>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</si>
  <si>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</si>
  <si>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</si>
  <si>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</si>
  <si>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</si>
  <si>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</si>
  <si>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</si>
  <si>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</si>
  <si>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</si>
  <si>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</si>
  <si>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</si>
  <si>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</si>
  <si>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</si>
  <si>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</si>
  <si>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</si>
  <si>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</si>
  <si>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</si>
  <si>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</si>
  <si>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</si>
  <si>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</si>
  <si>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</si>
  <si>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</si>
  <si>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</si>
  <si>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</si>
  <si>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</si>
  <si>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</si>
  <si>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</si>
  <si>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</si>
  <si>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</si>
  <si>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</si>
  <si>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</si>
  <si>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</si>
  <si>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</si>
  <si>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</si>
  <si>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</si>
  <si>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</si>
  <si>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</si>
  <si>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</si>
  <si>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</si>
  <si>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</si>
  <si>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</si>
  <si>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</si>
  <si>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</si>
  <si>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</si>
  <si>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</si>
  <si>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</si>
  <si>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</si>
  <si>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</si>
  <si>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</si>
  <si>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</si>
  <si>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</si>
  <si>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</si>
  <si>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</si>
  <si>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</si>
  <si>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</si>
  <si>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</si>
  <si>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</si>
  <si>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</si>
  <si>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</si>
  <si>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</si>
  <si>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</si>
  <si>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</si>
  <si>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</si>
  <si>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</si>
  <si>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</si>
  <si>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</si>
  <si>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</si>
  <si>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</si>
  <si>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</si>
  <si>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</si>
  <si>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</si>
  <si>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</si>
  <si>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</si>
  <si>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</si>
  <si>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</si>
  <si>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</si>
  <si>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</si>
  <si>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</si>
  <si>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</si>
  <si>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</si>
  <si>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</si>
  <si>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</si>
  <si>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</si>
  <si>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</si>
  <si>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</si>
  <si>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</si>
  <si>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</si>
  <si>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</si>
  <si>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</si>
  <si>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</si>
  <si>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</si>
  <si>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</si>
  <si>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</si>
  <si>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</si>
  <si>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</si>
  <si>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</si>
  <si>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</si>
  <si>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</si>
  <si>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</si>
  <si>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</si>
  <si>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</si>
  <si>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</si>
  <si>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</si>
  <si>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</si>
  <si>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</si>
  <si>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</si>
  <si>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</si>
  <si>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</si>
  <si>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</si>
  <si>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</si>
  <si>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</si>
  <si>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</si>
  <si>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</si>
  <si>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</si>
  <si>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</si>
  <si>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</si>
  <si>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</si>
  <si>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</si>
  <si>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</si>
  <si>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</si>
  <si>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</si>
  <si>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</si>
  <si>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</si>
  <si>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</si>
  <si>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</si>
  <si>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</si>
  <si>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</si>
  <si>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</si>
  <si>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</si>
  <si>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</si>
  <si>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</si>
  <si>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</si>
  <si>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</si>
  <si>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</si>
  <si>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</si>
  <si>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</si>
  <si>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</si>
  <si>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</si>
  <si>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</si>
  <si>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</si>
  <si>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</si>
  <si>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</si>
  <si>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</si>
  <si>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</si>
  <si>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</si>
  <si>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</si>
  <si>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</si>
  <si>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</si>
  <si>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</si>
  <si>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</si>
  <si>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</si>
  <si>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</si>
  <si>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</si>
  <si>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</si>
  <si>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</si>
  <si>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</si>
  <si>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</si>
  <si>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</si>
  <si>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</si>
  <si>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</si>
  <si>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</si>
  <si>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</si>
  <si>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</si>
  <si>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</si>
  <si>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</si>
  <si>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</si>
  <si>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</si>
  <si>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</si>
  <si>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</si>
  <si>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</si>
  <si>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</si>
  <si>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</si>
  <si>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</si>
  <si>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</si>
  <si>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</si>
  <si>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</si>
  <si>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</si>
  <si>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</si>
  <si>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</si>
  <si>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</si>
  <si>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</si>
  <si>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</si>
  <si>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</si>
  <si>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</si>
  <si>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</si>
  <si>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</si>
  <si>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</si>
  <si>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</si>
  <si>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</si>
  <si>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</si>
  <si>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</si>
  <si>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</si>
  <si>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</si>
  <si>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</si>
  <si>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</si>
  <si>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</si>
  <si>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</si>
  <si>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</si>
  <si>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</si>
  <si>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</si>
  <si>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</si>
  <si>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</si>
  <si>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</si>
  <si>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</si>
  <si>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</si>
  <si>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</si>
  <si>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</si>
  <si>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</si>
  <si>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</si>
  <si>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</si>
  <si>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</si>
  <si>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</si>
  <si>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</si>
  <si>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</si>
  <si>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</si>
  <si>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</si>
  <si>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</si>
  <si>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</si>
  <si>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</si>
  <si>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</si>
  <si>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</si>
  <si>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</si>
  <si>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</si>
  <si>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</si>
  <si>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</si>
  <si>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</si>
  <si>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</si>
  <si>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</si>
  <si>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</si>
  <si>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</si>
  <si>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</si>
  <si>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</si>
  <si>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</si>
  <si>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</si>
  <si>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</si>
  <si>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</si>
  <si>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</si>
  <si>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</si>
  <si>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</si>
  <si>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</si>
  <si>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</si>
  <si>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</si>
  <si>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</si>
  <si>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</si>
  <si>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</si>
  <si>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</si>
  <si>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</si>
  <si>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</si>
  <si>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</si>
  <si>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</si>
  <si>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</si>
  <si>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</si>
  <si>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</si>
  <si>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</si>
  <si>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</si>
  <si>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</si>
  <si>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</si>
  <si>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</si>
  <si>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</si>
  <si>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</si>
  <si>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</si>
  <si>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</si>
  <si>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</si>
  <si>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</si>
  <si>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</si>
  <si>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</si>
  <si>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</si>
  <si>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</si>
  <si>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</si>
  <si>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</si>
  <si>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</si>
  <si>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</si>
  <si>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</si>
  <si>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</si>
  <si>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</si>
  <si>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</si>
  <si>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</si>
  <si>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</si>
  <si>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</si>
  <si>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</si>
  <si>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</si>
  <si>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</si>
  <si>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</si>
  <si>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</si>
  <si>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</si>
  <si>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</si>
  <si>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</si>
  <si>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</si>
  <si>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</si>
  <si>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</si>
  <si>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</si>
  <si>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</si>
  <si>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</si>
  <si>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</si>
  <si>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</si>
  <si>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</si>
  <si>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</si>
  <si>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</si>
  <si>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</si>
  <si>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</si>
  <si>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</si>
  <si>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</si>
  <si>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</si>
  <si>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</si>
  <si>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</si>
  <si>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</si>
  <si>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</si>
  <si>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</si>
  <si>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</si>
  <si>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</si>
  <si>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</si>
  <si>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</si>
  <si>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</si>
  <si>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</si>
  <si>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</si>
  <si>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</si>
  <si>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</si>
  <si>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</si>
  <si>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</si>
  <si>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</si>
  <si>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</si>
  <si>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</si>
  <si>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</si>
  <si>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</si>
  <si>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</si>
  <si>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</si>
  <si>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</si>
  <si>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</si>
  <si>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</si>
  <si>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</si>
  <si>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</si>
  <si>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</si>
  <si>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</si>
  <si>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</si>
  <si>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</si>
  <si>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</si>
  <si>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</si>
  <si>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</si>
  <si>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</si>
  <si>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</si>
  <si>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</si>
  <si>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</si>
  <si>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</si>
  <si>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</si>
  <si>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</si>
  <si>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</si>
  <si>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</si>
  <si>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</si>
  <si>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</si>
  <si>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</si>
  <si>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</si>
  <si>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</si>
  <si>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</si>
  <si>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</si>
  <si>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</si>
  <si>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</si>
  <si>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</si>
  <si>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</si>
  <si>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</si>
  <si>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</si>
  <si>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</si>
  <si>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</si>
  <si>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</si>
  <si>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</si>
  <si>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</si>
  <si>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</si>
  <si>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</si>
  <si>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</si>
  <si>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</si>
  <si>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</si>
  <si>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</si>
  <si>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</si>
  <si>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</si>
  <si>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</si>
  <si>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</si>
  <si>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</si>
  <si>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</si>
  <si>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</si>
  <si>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</si>
  <si>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</si>
  <si>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</si>
  <si>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</si>
  <si>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</si>
  <si>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</si>
  <si>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</si>
  <si>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</si>
  <si>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</si>
  <si>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</si>
  <si>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</si>
  <si>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</si>
  <si>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</si>
  <si>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</si>
  <si>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</si>
  <si>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</si>
  <si>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</si>
  <si>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</si>
  <si>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</si>
  <si>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</si>
  <si>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</si>
  <si>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</si>
  <si>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</si>
  <si>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</si>
  <si>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</si>
  <si>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</si>
  <si>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</si>
  <si>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</si>
  <si>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</si>
  <si>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</si>
  <si>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</si>
  <si>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</si>
  <si>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</si>
  <si>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</si>
  <si>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</si>
  <si>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</si>
  <si>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</si>
  <si>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</si>
  <si>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</si>
  <si>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</si>
  <si>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</si>
  <si>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</si>
  <si>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</si>
  <si>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</si>
  <si>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</si>
  <si>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</si>
  <si>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</si>
  <si>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</si>
  <si>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</si>
  <si>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</si>
  <si>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</si>
  <si>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</si>
  <si>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</si>
  <si>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</si>
  <si>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</si>
  <si>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</si>
  <si>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</si>
  <si>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</si>
  <si>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</si>
  <si>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</si>
  <si>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</si>
  <si>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</si>
  <si>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</si>
  <si>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</si>
  <si>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</si>
  <si>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</si>
  <si>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</si>
  <si>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</si>
  <si>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</si>
  <si>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</si>
  <si>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</si>
  <si>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</si>
  <si>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</si>
  <si>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</si>
  <si>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</si>
  <si>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</si>
  <si>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</si>
  <si>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</si>
  <si>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</si>
  <si>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</si>
  <si>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</si>
  <si>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</si>
  <si>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</si>
  <si>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</si>
  <si>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</si>
  <si>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</si>
  <si>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</si>
  <si>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</si>
  <si>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</si>
  <si>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</si>
  <si>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</si>
  <si>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</si>
  <si>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</si>
  <si>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</si>
  <si>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</si>
  <si>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</si>
  <si>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</si>
  <si>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</si>
  <si>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</si>
  <si>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</si>
  <si>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</si>
  <si>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</si>
  <si>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</si>
  <si>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</si>
  <si>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</si>
  <si>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</si>
  <si>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</si>
  <si>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</si>
  <si>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</si>
  <si>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</si>
  <si>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</si>
  <si>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</si>
  <si>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</si>
  <si>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</si>
  <si>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</si>
  <si>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</si>
  <si>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</si>
  <si>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</si>
  <si>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</si>
  <si>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</si>
  <si>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</si>
  <si>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</si>
  <si>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</si>
  <si>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</si>
  <si>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</si>
  <si>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</si>
  <si>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</si>
  <si>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</si>
  <si>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</si>
  <si>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</si>
  <si>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</si>
  <si>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</si>
  <si>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</si>
  <si>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</si>
  <si>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</si>
  <si>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</si>
  <si>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</si>
  <si>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</si>
  <si>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</si>
  <si>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</si>
  <si>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</si>
  <si>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</si>
  <si>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</si>
  <si>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</si>
  <si>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</si>
  <si>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</si>
  <si>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</si>
  <si>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</si>
  <si>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</si>
  <si>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</si>
  <si>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</si>
  <si>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</si>
  <si>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</si>
  <si>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</si>
  <si>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</si>
  <si>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</si>
  <si>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</si>
  <si>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</si>
  <si>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</si>
  <si>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</si>
  <si>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</si>
  <si>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</si>
  <si>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</si>
  <si>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</si>
  <si>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</si>
  <si>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</si>
  <si>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</si>
  <si>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</si>
  <si>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</si>
  <si>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</si>
  <si>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</si>
  <si>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</si>
  <si>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</si>
  <si>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</si>
  <si>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</si>
  <si>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</si>
  <si>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</si>
  <si>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</si>
  <si>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</si>
  <si>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</si>
  <si>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</si>
  <si>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</si>
  <si>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</si>
  <si>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</si>
  <si>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</si>
  <si>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</si>
  <si>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</si>
  <si>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</si>
  <si>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</si>
  <si>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</si>
  <si>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</si>
  <si>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</si>
  <si>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</si>
  <si>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</si>
  <si>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</si>
  <si>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</si>
  <si>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</si>
  <si>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</si>
  <si>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</si>
  <si>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</si>
  <si>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</si>
  <si>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</si>
  <si>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</si>
  <si>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</si>
  <si>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</si>
  <si>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</si>
  <si>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</si>
  <si>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</si>
  <si>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</si>
  <si>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</si>
  <si>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</si>
  <si>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</si>
  <si>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</si>
  <si>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</si>
  <si>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</si>
  <si>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</si>
  <si>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</si>
  <si>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</si>
  <si>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</si>
  <si>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</si>
  <si>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</si>
  <si>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</si>
  <si>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</si>
  <si>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</si>
  <si>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</si>
  <si>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</si>
  <si>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</si>
  <si>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</si>
  <si>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</si>
  <si>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</si>
  <si>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</si>
  <si>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</si>
  <si>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</si>
  <si>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</si>
  <si>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</si>
  <si>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</si>
  <si>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</si>
  <si>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</si>
  <si>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</si>
  <si>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</si>
  <si>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</si>
  <si>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</si>
  <si>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</si>
  <si>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</si>
  <si>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</si>
  <si>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</si>
  <si>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</si>
  <si>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</si>
  <si>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</si>
  <si>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</si>
  <si>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</si>
  <si>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</si>
  <si>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</si>
  <si>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</si>
  <si>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</si>
  <si>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</si>
  <si>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</si>
  <si>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</si>
  <si>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</si>
  <si>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</si>
  <si>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</si>
  <si>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</si>
  <si>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</si>
  <si>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</si>
  <si>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</si>
  <si>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</si>
  <si>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</si>
  <si>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</si>
  <si>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</si>
  <si>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</si>
  <si>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</si>
  <si>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</si>
  <si>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</si>
  <si>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</si>
  <si>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</si>
  <si>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</si>
  <si>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</si>
  <si>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</si>
  <si>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</si>
  <si>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</si>
  <si>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</si>
  <si>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</si>
  <si>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</si>
  <si>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</si>
  <si>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</si>
  <si>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</si>
  <si>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</si>
  <si>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</si>
  <si>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</si>
  <si>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</si>
  <si>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</si>
  <si>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</si>
  <si>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</si>
  <si>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</si>
  <si>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</si>
  <si>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</si>
  <si>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</si>
  <si>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</si>
  <si>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</si>
  <si>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</si>
  <si>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</si>
  <si>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</si>
  <si>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</si>
  <si>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</si>
  <si>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</si>
  <si>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</si>
  <si>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</si>
  <si>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</si>
  <si>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</si>
  <si>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</si>
  <si>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</si>
  <si>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</si>
  <si>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</si>
  <si>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</si>
  <si>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</si>
  <si>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</si>
  <si>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</si>
  <si>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</si>
  <si>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</si>
  <si>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</si>
  <si>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</si>
  <si>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</si>
  <si>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</si>
  <si>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</si>
  <si>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</si>
  <si>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</si>
  <si>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</si>
  <si>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</si>
  <si>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</si>
  <si>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</si>
  <si>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</si>
  <si>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</si>
  <si>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</si>
  <si>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</si>
  <si>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</si>
  <si>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</si>
  <si>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</si>
  <si>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</si>
  <si>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</si>
  <si>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</si>
  <si>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</si>
  <si>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</si>
  <si>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</si>
  <si>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</si>
  <si>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</si>
  <si>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</si>
  <si>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</si>
  <si>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</si>
  <si>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</si>
  <si>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</si>
  <si>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</si>
  <si>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</si>
  <si>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</si>
  <si>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</si>
  <si>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</si>
  <si>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</si>
  <si>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</si>
  <si>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</si>
  <si>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</si>
  <si>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</si>
  <si>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</si>
  <si>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</si>
  <si>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</si>
  <si>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</si>
  <si>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</si>
  <si>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</si>
  <si>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</si>
  <si>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</si>
  <si>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</si>
  <si>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</si>
  <si>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</si>
  <si>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</si>
  <si>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</si>
  <si>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</si>
  <si>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</si>
  <si>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</si>
  <si>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</si>
  <si>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</si>
  <si>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</si>
  <si>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</si>
  <si>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</si>
  <si>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</si>
  <si>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</si>
  <si>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</si>
  <si>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</si>
  <si>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</si>
  <si>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</si>
  <si>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</si>
  <si>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</si>
  <si>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</si>
  <si>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</si>
  <si>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</si>
  <si>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</si>
  <si>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</si>
  <si>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</si>
  <si>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</si>
  <si>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</si>
  <si>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</si>
  <si>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</si>
  <si>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</si>
  <si>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</si>
  <si>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</si>
  <si>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</si>
  <si>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</si>
  <si>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</si>
  <si>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</si>
  <si>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</si>
  <si>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</si>
  <si>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</si>
  <si>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</si>
  <si>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</si>
  <si>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</si>
  <si>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</si>
  <si>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</si>
  <si>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</si>
  <si>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</si>
  <si>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</si>
  <si>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</si>
  <si>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</si>
  <si>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</si>
  <si>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</si>
  <si>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</si>
  <si>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</si>
  <si>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</si>
  <si>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</si>
  <si>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</si>
  <si>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</si>
  <si>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</si>
  <si>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</si>
  <si>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</si>
  <si>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</si>
  <si>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</si>
  <si>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</si>
  <si>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</si>
  <si>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</si>
  <si>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</si>
  <si>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</si>
  <si>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</si>
  <si>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</si>
  <si>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</si>
  <si>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</si>
  <si>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</si>
  <si>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</si>
  <si>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</si>
  <si>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</si>
  <si>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</si>
  <si>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</si>
  <si>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</si>
  <si>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</si>
  <si>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</si>
  <si>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</si>
  <si>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</si>
  <si>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</si>
  <si>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</si>
  <si>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</si>
  <si>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</si>
  <si>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</si>
  <si>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</si>
  <si>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</si>
  <si>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</si>
  <si>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</si>
  <si>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</si>
  <si>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</si>
  <si>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</si>
  <si>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</si>
  <si>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</si>
  <si>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</si>
  <si>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</si>
  <si>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</si>
  <si>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</si>
  <si>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</si>
  <si>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</si>
  <si>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</si>
  <si>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</si>
  <si>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</si>
  <si>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</si>
  <si>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</si>
  <si>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</si>
  <si>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</si>
  <si>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</si>
  <si>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</si>
  <si>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</si>
  <si>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</si>
  <si>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</si>
  <si>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</si>
  <si>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</si>
  <si>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</si>
  <si>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</si>
  <si>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</si>
  <si>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</si>
  <si>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</si>
  <si>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</si>
  <si>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</si>
  <si>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</si>
  <si>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</si>
  <si>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</si>
  <si>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</si>
  <si>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</si>
  <si>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</si>
  <si>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</si>
  <si>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</si>
  <si>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</si>
  <si>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</si>
  <si>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</si>
  <si>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</si>
  <si>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</si>
  <si>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</si>
  <si>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</si>
  <si>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</si>
  <si>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</si>
  <si>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</si>
  <si>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</si>
  <si>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</si>
  <si>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</si>
  <si>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</si>
  <si>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</si>
  <si>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</si>
  <si>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</si>
  <si>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</si>
  <si>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</si>
  <si>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</si>
  <si>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</si>
  <si>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</si>
  <si>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</si>
  <si>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</si>
  <si>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</si>
  <si>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</si>
  <si>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</si>
  <si>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</si>
  <si>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</si>
  <si>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</si>
  <si>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</si>
  <si>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</si>
  <si>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</si>
  <si>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</si>
  <si>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</si>
  <si>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</si>
  <si>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</si>
  <si>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</si>
  <si>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</si>
  <si>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</si>
  <si>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</si>
  <si>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</si>
  <si>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</si>
  <si>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</si>
  <si>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</si>
  <si>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</si>
  <si>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</si>
  <si>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</si>
  <si>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</si>
  <si>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</si>
  <si>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</si>
  <si>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</si>
  <si>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</si>
  <si>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</si>
  <si>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</si>
  <si>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</si>
  <si>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</si>
  <si>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</si>
  <si>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</si>
  <si>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</si>
  <si>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</si>
  <si>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</si>
  <si>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</si>
  <si>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</si>
  <si>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</si>
  <si>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</si>
  <si>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</si>
  <si>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</si>
  <si>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</si>
  <si>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</si>
  <si>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</si>
  <si>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</si>
  <si>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</si>
  <si>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</si>
  <si>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</si>
  <si>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</si>
  <si>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</si>
  <si>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</si>
  <si>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</si>
  <si>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</si>
  <si>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</si>
  <si>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</si>
  <si>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</si>
  <si>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</si>
  <si>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</si>
  <si>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</si>
  <si>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</si>
  <si>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</si>
  <si>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</si>
  <si>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</si>
  <si>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</si>
  <si>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</si>
  <si>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</si>
  <si>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</si>
  <si>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</si>
  <si>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</si>
  <si>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</si>
  <si>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</si>
  <si>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</si>
  <si>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</si>
  <si>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</si>
  <si>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</si>
  <si>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</si>
  <si>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</si>
  <si>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</si>
  <si>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</si>
  <si>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</si>
  <si>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</si>
  <si>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</si>
  <si>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</si>
  <si>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</si>
  <si>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</si>
  <si>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</si>
  <si>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</si>
  <si>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</si>
  <si>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</si>
  <si>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</si>
  <si>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</si>
  <si>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</si>
  <si>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</si>
  <si>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</si>
  <si>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</si>
  <si>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</si>
  <si>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</si>
  <si>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</si>
  <si>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</si>
  <si>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</si>
  <si>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</si>
  <si>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</si>
  <si>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</si>
  <si>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</si>
  <si>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</si>
  <si>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</si>
  <si>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</si>
  <si>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</si>
  <si>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</si>
  <si>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</si>
  <si>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</si>
  <si>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</si>
  <si>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</si>
  <si>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</si>
  <si>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</si>
  <si>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</si>
  <si>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</si>
  <si>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</si>
  <si>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</si>
  <si>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</si>
  <si>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</si>
  <si>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</si>
  <si>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</si>
  <si>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</si>
  <si>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</si>
  <si>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</si>
  <si>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</si>
  <si>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</si>
  <si>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</si>
  <si>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</si>
  <si>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</si>
  <si>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</si>
  <si>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</si>
  <si>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</si>
  <si>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</si>
  <si>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</si>
  <si>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</si>
  <si>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</si>
  <si>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</si>
  <si>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</si>
  <si>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</si>
  <si>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</si>
  <si>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</si>
  <si>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</si>
  <si>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</si>
  <si>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</si>
  <si>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</si>
  <si>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</si>
  <si>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</si>
  <si>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</si>
  <si>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</si>
  <si>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</si>
  <si>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</si>
  <si>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</si>
  <si>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</si>
  <si>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</si>
  <si>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</si>
  <si>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</si>
  <si>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</si>
  <si>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</si>
  <si>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</si>
  <si>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</si>
  <si>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</si>
  <si>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</si>
  <si>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</si>
  <si>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</si>
  <si>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</si>
  <si>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</si>
  <si>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</si>
  <si>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</si>
  <si>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</si>
  <si>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</si>
  <si>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</si>
  <si>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</si>
  <si>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</si>
  <si>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</si>
  <si>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</si>
  <si>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</si>
  <si>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</si>
  <si>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</si>
  <si>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</si>
  <si>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</si>
  <si>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</si>
  <si>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</si>
  <si>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</si>
  <si>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</si>
  <si>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</si>
  <si>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</si>
  <si>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</si>
  <si>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</si>
  <si>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</si>
  <si>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</si>
  <si>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</si>
  <si>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</si>
  <si>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</si>
  <si>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</si>
  <si>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</si>
  <si>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</si>
  <si>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</si>
  <si>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</si>
  <si>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</si>
  <si>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</si>
  <si>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</si>
  <si>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</si>
  <si>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</si>
  <si>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</si>
  <si>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</si>
  <si>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</si>
  <si>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</si>
  <si>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</si>
  <si>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</si>
  <si>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</si>
  <si>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</si>
  <si>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</si>
  <si>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</si>
  <si>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</si>
  <si>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</si>
  <si>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</si>
  <si>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</si>
  <si>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</si>
  <si>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</si>
  <si>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</si>
  <si>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</si>
  <si>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</si>
  <si>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</si>
  <si>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</si>
  <si>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</si>
  <si>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</si>
  <si>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</si>
  <si>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</si>
  <si>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</si>
  <si>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</si>
  <si>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</si>
  <si>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</si>
  <si>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</si>
  <si>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</si>
  <si>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</si>
  <si>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</si>
  <si>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</si>
  <si>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</si>
  <si>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</si>
  <si>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</si>
  <si>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</si>
  <si>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</si>
  <si>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</si>
  <si>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</si>
  <si>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</si>
  <si>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</si>
  <si>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</si>
  <si>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</si>
  <si>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</si>
  <si>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</si>
  <si>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</si>
  <si>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</si>
  <si>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</si>
  <si>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</si>
  <si>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</si>
  <si>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</si>
  <si>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</si>
  <si>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</si>
  <si>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</si>
  <si>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</si>
  <si>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</si>
  <si>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</si>
  <si>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</si>
  <si>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</si>
  <si>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</si>
  <si>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</si>
  <si>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</si>
  <si>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</si>
  <si>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</si>
  <si>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</si>
  <si>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</si>
  <si>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</si>
  <si>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</si>
  <si>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</si>
  <si>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</si>
  <si>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</si>
  <si>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</si>
  <si>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</si>
  <si>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</si>
  <si>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</si>
  <si>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</si>
  <si>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</si>
  <si>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</si>
  <si>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</si>
  <si>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</si>
  <si>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</si>
  <si>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</si>
  <si>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</si>
  <si>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</si>
  <si>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</si>
  <si>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</si>
  <si>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</si>
  <si>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</si>
  <si>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</si>
  <si>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</si>
  <si>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</si>
  <si>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</si>
  <si>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</si>
  <si>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</si>
  <si>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</si>
  <si>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</si>
  <si>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</si>
  <si>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</si>
  <si>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</si>
  <si>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</si>
  <si>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</si>
  <si>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</si>
  <si>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</si>
  <si>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</si>
  <si>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</si>
  <si>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</si>
  <si>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</si>
  <si>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</si>
  <si>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</si>
  <si>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</si>
  <si>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</si>
  <si>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</si>
  <si>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</si>
  <si>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</si>
  <si>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</si>
  <si>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</si>
  <si>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</si>
  <si>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</si>
  <si>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</si>
  <si>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</si>
  <si>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</si>
  <si>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</si>
  <si>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</si>
  <si>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</si>
  <si>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</si>
  <si>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</si>
  <si>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</si>
  <si>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</si>
  <si>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</si>
  <si>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</si>
  <si>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</si>
  <si>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</si>
  <si>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</si>
  <si>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</si>
  <si>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</si>
  <si>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</si>
  <si>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</si>
  <si>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</si>
  <si>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</si>
  <si>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</si>
  <si>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</si>
  <si>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</si>
  <si>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</si>
  <si>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</si>
  <si>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</si>
  <si>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</si>
  <si>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</si>
  <si>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</si>
  <si>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</si>
  <si>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</si>
  <si>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</si>
  <si>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</si>
  <si>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</si>
  <si>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</si>
  <si>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</si>
  <si>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</si>
  <si>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</si>
  <si>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</si>
  <si>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</si>
  <si>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</si>
  <si>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</si>
  <si>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</si>
  <si>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</si>
  <si>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</si>
  <si>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</si>
  <si>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</si>
  <si>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</si>
  <si>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</si>
  <si>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</si>
  <si>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</si>
  <si>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</si>
  <si>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</si>
  <si>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</si>
  <si>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</si>
  <si>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</si>
  <si>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</si>
  <si>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</si>
  <si>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</si>
  <si>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</si>
  <si>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</si>
  <si>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</si>
  <si>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</si>
  <si>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</si>
  <si>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</si>
  <si>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</si>
  <si>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</si>
  <si>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</si>
  <si>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</si>
  <si>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</si>
  <si>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</si>
  <si>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</si>
  <si>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</si>
  <si>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</si>
  <si>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</si>
  <si>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</si>
  <si>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</si>
  <si>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</si>
  <si>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</si>
  <si>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</si>
  <si>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</si>
  <si>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</si>
  <si>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</si>
  <si>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</si>
  <si>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</si>
  <si>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</si>
  <si>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</si>
  <si>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</si>
  <si>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</si>
  <si>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</si>
  <si>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</si>
  <si>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</si>
  <si>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</si>
  <si>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</si>
  <si>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</si>
  <si>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</si>
  <si>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</si>
  <si>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</si>
  <si>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</si>
  <si>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</si>
  <si>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</si>
  <si>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</si>
  <si>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</si>
  <si>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</si>
  <si>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</si>
  <si>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</si>
  <si>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</si>
  <si>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</si>
  <si>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</si>
  <si>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</si>
  <si>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</si>
  <si>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</si>
  <si>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</si>
  <si>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</si>
  <si>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</si>
  <si>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</si>
  <si>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</si>
  <si>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</si>
  <si>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</si>
  <si>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</si>
  <si>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</si>
  <si>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</si>
  <si>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</si>
  <si>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</si>
  <si>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</si>
  <si>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</si>
  <si>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</si>
  <si>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</si>
  <si>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</si>
  <si>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</si>
  <si>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</si>
  <si>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</si>
  <si>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</si>
  <si>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</si>
  <si>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</si>
  <si>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</si>
  <si>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</si>
  <si>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</si>
  <si>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</si>
  <si>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</si>
  <si>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</si>
  <si>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</si>
  <si>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</si>
  <si>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</si>
  <si>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</si>
  <si>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</si>
  <si>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</si>
  <si>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</si>
  <si>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</si>
  <si>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</si>
  <si>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</si>
  <si>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</si>
  <si>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</si>
  <si>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</si>
  <si>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</si>
  <si>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</si>
  <si>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</si>
  <si>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</si>
  <si>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</si>
  <si>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</si>
  <si>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</si>
  <si>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</si>
  <si>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</si>
  <si>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</si>
  <si>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</si>
  <si>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</si>
  <si>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</si>
  <si>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</si>
  <si>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</si>
  <si>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</si>
  <si>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</si>
  <si>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</si>
  <si>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</si>
  <si>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</si>
  <si>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</si>
  <si>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</si>
  <si>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</si>
  <si>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</si>
  <si>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</si>
  <si>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</si>
  <si>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</si>
  <si>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</si>
  <si>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</si>
  <si>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</si>
  <si>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</si>
  <si>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</si>
  <si>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</si>
  <si>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</si>
  <si>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</si>
  <si>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</si>
  <si>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</si>
  <si>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</si>
  <si>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</si>
  <si>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</si>
  <si>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</si>
  <si>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</si>
  <si>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</si>
  <si>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</si>
  <si>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</si>
  <si>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</si>
  <si>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</si>
  <si>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</si>
  <si>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</si>
  <si>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</si>
  <si>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</si>
  <si>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</si>
  <si>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</si>
  <si>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</si>
  <si>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</si>
  <si>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</si>
  <si>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</si>
  <si>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</si>
  <si>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</si>
  <si>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</si>
  <si>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</si>
  <si>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</si>
  <si>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</si>
  <si>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</si>
  <si>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</si>
  <si>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</si>
  <si>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</si>
  <si>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</si>
  <si>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</si>
  <si>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</si>
  <si>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</si>
  <si>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</si>
  <si>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</si>
  <si>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</si>
  <si>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</si>
  <si>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</si>
  <si>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</si>
  <si>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</si>
  <si>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</si>
  <si>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</si>
  <si>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</si>
  <si>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</si>
  <si>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</si>
  <si>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</si>
  <si>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</si>
  <si>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</si>
  <si>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</si>
  <si>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</si>
  <si>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</si>
  <si>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</si>
  <si>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</si>
  <si>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</si>
  <si>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</si>
  <si>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</si>
  <si>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</si>
  <si>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</si>
  <si>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</si>
  <si>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</si>
  <si>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</si>
  <si>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</si>
  <si>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</si>
  <si>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</si>
  <si>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</si>
  <si>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</si>
  <si>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</si>
  <si>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</si>
  <si>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</si>
  <si>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</si>
  <si>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</si>
  <si>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</si>
  <si>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</si>
  <si>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</si>
  <si>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</si>
  <si>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</si>
  <si>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</si>
  <si>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</si>
  <si>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</si>
  <si>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</si>
  <si>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</si>
  <si>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</si>
  <si>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</si>
  <si>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</si>
  <si>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</si>
  <si>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</si>
  <si>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</si>
  <si>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</si>
  <si>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</si>
  <si>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</si>
  <si>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</si>
  <si>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</si>
  <si>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</si>
  <si>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</si>
  <si>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</si>
  <si>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</si>
  <si>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</si>
  <si>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</si>
  <si>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</si>
  <si>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</si>
  <si>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</si>
  <si>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</si>
  <si>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</si>
  <si>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</si>
  <si>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</si>
  <si>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</si>
  <si>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</si>
  <si>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</si>
  <si>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</si>
  <si>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</si>
  <si>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</si>
  <si>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</si>
  <si>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</si>
  <si>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</si>
  <si>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</si>
  <si>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</si>
  <si>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</si>
  <si>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</si>
  <si>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</si>
  <si>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</si>
  <si>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</si>
  <si>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</si>
  <si>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</si>
  <si>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</si>
  <si>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</si>
  <si>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</si>
  <si>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</si>
  <si>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</si>
  <si>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</si>
  <si>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</si>
  <si>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</si>
  <si>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</si>
  <si>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</si>
  <si>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</si>
  <si>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</si>
  <si>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</si>
  <si>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</si>
  <si>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</si>
  <si>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</si>
  <si>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</si>
  <si>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</si>
  <si>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</si>
  <si>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</si>
  <si>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</si>
  <si>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</si>
  <si>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</si>
  <si>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</si>
  <si>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</si>
  <si>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</si>
  <si>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</si>
  <si>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</si>
  <si>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</si>
  <si>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</si>
  <si>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</si>
  <si>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</si>
  <si>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</si>
  <si>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</si>
  <si>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</si>
  <si>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</si>
  <si>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</si>
  <si>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</si>
  <si>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</si>
  <si>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</si>
  <si>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</si>
  <si>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</si>
  <si>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</si>
  <si>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</si>
  <si>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</si>
  <si>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</si>
  <si>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</si>
  <si>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</si>
  <si>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</si>
  <si>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</si>
  <si>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</si>
  <si>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</si>
  <si>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</si>
  <si>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</si>
  <si>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</si>
  <si>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</si>
  <si>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</si>
  <si>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</si>
  <si>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</si>
  <si>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</si>
  <si>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</si>
  <si>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</si>
  <si>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</si>
  <si>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</si>
  <si>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</si>
  <si>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</si>
  <si>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</si>
  <si>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</si>
  <si>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</si>
  <si>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</si>
  <si>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</si>
  <si>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</si>
  <si>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</si>
  <si>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</si>
  <si>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</si>
  <si>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</si>
  <si>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</si>
  <si>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</si>
  <si>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</si>
  <si>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</si>
  <si>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</si>
  <si>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</si>
  <si>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</si>
  <si>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</si>
  <si>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</si>
  <si>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</si>
  <si>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</si>
  <si>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</si>
  <si>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</si>
  <si>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</si>
  <si>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</si>
  <si>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</si>
  <si>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</si>
  <si>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</si>
  <si>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</si>
  <si>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</si>
  <si>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</si>
  <si>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</si>
  <si>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</si>
  <si>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</si>
  <si>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</si>
  <si>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</si>
  <si>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</si>
  <si>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</si>
  <si>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</si>
  <si>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</si>
  <si>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</si>
  <si>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</si>
  <si>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</si>
  <si>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</si>
  <si>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</si>
  <si>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</si>
  <si>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</si>
  <si>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</si>
  <si>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</si>
  <si>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</si>
  <si>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</si>
  <si>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</si>
  <si>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</si>
  <si>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</si>
  <si>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</si>
  <si>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</si>
  <si>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</si>
  <si>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</si>
  <si>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</si>
  <si>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</si>
  <si>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</si>
  <si>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</si>
  <si>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</si>
  <si>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</si>
  <si>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</si>
  <si>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</si>
  <si>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</si>
  <si>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</si>
  <si>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</si>
  <si>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</si>
  <si>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</si>
  <si>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</si>
  <si>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</si>
  <si>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</si>
  <si>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</si>
  <si>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</si>
  <si>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</si>
  <si>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</si>
  <si>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</si>
  <si>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</si>
  <si>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</si>
  <si>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</si>
  <si>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</si>
  <si>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</si>
  <si>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</si>
  <si>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</si>
  <si>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</si>
  <si>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</si>
  <si>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</si>
  <si>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</si>
  <si>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</si>
  <si>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</si>
  <si>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</si>
  <si>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</si>
  <si>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</si>
  <si>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</si>
  <si>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</si>
  <si>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</si>
  <si>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</si>
  <si>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</si>
  <si>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</si>
  <si>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</si>
  <si>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</si>
  <si>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</si>
  <si>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</si>
  <si>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</si>
  <si>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</si>
  <si>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</si>
  <si>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</si>
  <si>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</si>
  <si>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</si>
  <si>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</si>
  <si>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</si>
  <si>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</si>
  <si>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</si>
  <si>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</si>
  <si>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</si>
  <si>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</si>
  <si>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</si>
  <si>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</si>
  <si>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</si>
  <si>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</si>
  <si>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</si>
  <si>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</si>
  <si>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</si>
  <si>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</si>
  <si>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</si>
  <si>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</si>
  <si>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</si>
  <si>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</si>
  <si>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</si>
  <si>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</si>
  <si>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</si>
  <si>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</si>
  <si>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</si>
  <si>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</si>
  <si>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</si>
  <si>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</si>
  <si>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</si>
  <si>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</si>
  <si>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</si>
  <si>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</si>
  <si>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</si>
  <si>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</si>
  <si>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</si>
  <si>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</si>
  <si>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</si>
  <si>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</si>
  <si>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</si>
  <si>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</si>
  <si>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</si>
  <si>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</si>
  <si>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</si>
  <si>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</si>
  <si>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</si>
  <si>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</si>
  <si>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</si>
  <si>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</si>
  <si>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</si>
  <si>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</si>
  <si>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</si>
  <si>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</si>
  <si>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</si>
  <si>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</si>
  <si>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</si>
  <si>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</si>
  <si>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</si>
  <si>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</si>
  <si>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</si>
  <si>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</si>
  <si>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</si>
  <si>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</si>
  <si>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</si>
  <si>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</si>
  <si>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</si>
  <si>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</si>
  <si>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</si>
  <si>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</si>
  <si>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</si>
  <si>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</si>
  <si>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</si>
  <si>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</si>
  <si>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</si>
  <si>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</si>
  <si>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</si>
  <si>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</si>
  <si>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</si>
  <si>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</si>
  <si>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</si>
  <si>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</si>
  <si>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</si>
  <si>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</si>
  <si>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</si>
  <si>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</si>
  <si>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</si>
  <si>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</si>
  <si>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</si>
  <si>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</si>
  <si>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</si>
  <si>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</si>
  <si>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</si>
  <si>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</si>
  <si>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</si>
  <si>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</si>
  <si>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</si>
  <si>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</si>
  <si>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</si>
  <si>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</si>
  <si>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</si>
  <si>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</si>
  <si>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</si>
  <si>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</si>
  <si>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</si>
  <si>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</si>
  <si>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</si>
  <si>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</si>
  <si>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</si>
  <si>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</si>
  <si>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</si>
  <si>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</si>
  <si>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</si>
  <si>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</si>
  <si>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</si>
  <si>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</si>
  <si>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</si>
  <si>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</si>
  <si>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</si>
  <si>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</si>
  <si>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</si>
  <si>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</si>
  <si>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</si>
  <si>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</si>
  <si>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</si>
  <si>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</si>
  <si>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</si>
  <si>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</si>
  <si>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</si>
  <si>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</si>
  <si>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</si>
  <si>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</si>
  <si>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</si>
  <si>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</si>
  <si>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</si>
  <si>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</si>
  <si>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</si>
  <si>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</si>
  <si>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</si>
  <si>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</si>
  <si>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</si>
  <si>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</si>
  <si>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</si>
  <si>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</si>
  <si>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</si>
  <si>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</si>
  <si>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</si>
  <si>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</si>
  <si>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</si>
  <si>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</si>
  <si>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</si>
  <si>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</si>
  <si>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</si>
  <si>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</si>
  <si>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</si>
  <si>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</si>
  <si>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</si>
  <si>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</si>
  <si>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</si>
  <si>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</si>
  <si>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</si>
  <si>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</si>
  <si>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</si>
  <si>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</si>
  <si>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</si>
  <si>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</si>
  <si>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</si>
  <si>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</si>
  <si>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</si>
  <si>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</si>
  <si>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</si>
  <si>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</si>
  <si>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</si>
  <si>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</si>
  <si>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</si>
  <si>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</si>
  <si>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</si>
  <si>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</si>
  <si>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</si>
  <si>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</si>
  <si>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</si>
  <si>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</si>
  <si>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</si>
  <si>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</si>
  <si>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</si>
  <si>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</si>
  <si>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</si>
  <si>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</si>
  <si>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</si>
  <si>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</si>
  <si>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</si>
  <si>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</si>
  <si>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</si>
  <si>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</si>
  <si>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</si>
  <si>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</si>
  <si>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</si>
  <si>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</si>
  <si>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</si>
  <si>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</si>
  <si>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</si>
  <si>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</si>
  <si>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</si>
  <si>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</si>
  <si>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</si>
  <si>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</si>
  <si>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</si>
  <si>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</si>
  <si>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</si>
  <si>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</si>
  <si>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</si>
  <si>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</si>
  <si>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</si>
  <si>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</si>
  <si>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</si>
  <si>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</si>
  <si>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</si>
  <si>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</si>
  <si>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</si>
  <si>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</si>
  <si>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</si>
  <si>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</si>
  <si>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</si>
  <si>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</si>
  <si>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</si>
  <si>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</si>
  <si>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</si>
  <si>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</si>
  <si>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</si>
  <si>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</si>
  <si>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</si>
  <si>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</si>
  <si>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</si>
  <si>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</si>
  <si>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</si>
  <si>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</si>
  <si>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</si>
  <si>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</si>
  <si>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</si>
  <si>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</si>
  <si>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</si>
  <si>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</si>
  <si>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</si>
  <si>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</si>
  <si>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</si>
  <si>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</si>
  <si>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</si>
  <si>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</si>
  <si>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</si>
  <si>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</si>
  <si>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</si>
  <si>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</si>
  <si>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</si>
  <si>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</si>
  <si>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</si>
  <si>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</si>
  <si>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</si>
  <si>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</si>
  <si>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</si>
  <si>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</si>
  <si>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</si>
  <si>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</si>
  <si>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</si>
  <si>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</si>
  <si>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</si>
  <si>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</si>
  <si>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</si>
  <si>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</si>
  <si>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</si>
  <si>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</si>
  <si>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</si>
  <si>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</si>
  <si>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</si>
  <si>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</si>
  <si>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</si>
  <si>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</si>
  <si>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</si>
  <si>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</si>
  <si>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</si>
  <si>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</si>
  <si>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</si>
  <si>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</si>
  <si>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</si>
  <si>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</si>
  <si>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</si>
  <si>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</si>
  <si>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</si>
  <si>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</si>
  <si>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</si>
  <si>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</si>
  <si>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</si>
  <si>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</si>
  <si>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</si>
  <si>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</si>
  <si>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</si>
  <si>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</si>
  <si>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</si>
  <si>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</si>
  <si>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</si>
  <si>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</si>
  <si>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</si>
  <si>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</si>
  <si>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</si>
  <si>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</si>
  <si>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</si>
  <si>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</si>
  <si>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</si>
  <si>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</si>
  <si>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</si>
  <si>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</si>
  <si>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</si>
  <si>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</si>
  <si>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</si>
  <si>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</si>
  <si>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</si>
  <si>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</si>
  <si>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</si>
  <si>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</si>
  <si>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</si>
  <si>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</si>
  <si>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</si>
  <si>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</si>
  <si>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</si>
  <si>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</si>
  <si>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</si>
  <si>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</si>
  <si>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</si>
  <si>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</si>
  <si>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</si>
  <si>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</si>
  <si>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</si>
  <si>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</si>
  <si>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</si>
  <si>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</si>
  <si>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</si>
  <si>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</si>
  <si>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</si>
  <si>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</si>
  <si>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</si>
  <si>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</si>
  <si>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</si>
  <si>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</si>
  <si>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</si>
  <si>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</si>
  <si>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</si>
  <si>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</si>
  <si>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</si>
  <si>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</si>
  <si>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</si>
  <si>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</si>
  <si>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</si>
  <si>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</si>
  <si>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</si>
  <si>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</si>
  <si>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</si>
  <si>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</si>
  <si>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</si>
  <si>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</si>
  <si>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</si>
  <si>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</si>
  <si>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</si>
  <si>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</si>
  <si>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</si>
  <si>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</si>
  <si>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</si>
  <si>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</si>
  <si>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</si>
  <si>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</si>
  <si>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</si>
  <si>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</si>
  <si>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</si>
  <si>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</si>
  <si>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</si>
  <si>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</si>
  <si>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</si>
  <si>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</si>
  <si>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</si>
  <si>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</si>
  <si>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</si>
  <si>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</si>
  <si>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</si>
  <si>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</si>
  <si>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</si>
  <si>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</si>
  <si>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</si>
  <si>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</si>
  <si>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</si>
  <si>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</si>
  <si>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</si>
  <si>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</si>
  <si>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</si>
  <si>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</si>
  <si>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</si>
  <si>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</si>
  <si>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</si>
  <si>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</si>
  <si>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</si>
  <si>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</si>
  <si>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</si>
  <si>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</si>
  <si>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</si>
  <si>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</si>
  <si>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</si>
  <si>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</si>
  <si>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</si>
  <si>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</si>
  <si>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</si>
  <si>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</si>
  <si>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</si>
  <si>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</si>
  <si>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</si>
  <si>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</si>
  <si>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</si>
  <si>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</si>
  <si>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</si>
  <si>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</si>
  <si>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</si>
  <si>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</si>
  <si>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</si>
  <si>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</si>
  <si>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</si>
  <si>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</si>
  <si>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</si>
  <si>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</si>
  <si>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</si>
  <si>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</si>
  <si>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</si>
  <si>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</si>
  <si>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</si>
  <si>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</si>
  <si>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</si>
  <si>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</si>
  <si>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</si>
  <si>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</si>
  <si>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</si>
  <si>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</si>
  <si>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</si>
  <si>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</si>
  <si>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</si>
  <si>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</si>
  <si>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</si>
  <si>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</si>
  <si>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</si>
  <si>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</si>
  <si>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</si>
  <si>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</si>
  <si>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</si>
  <si>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</si>
  <si>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</si>
  <si>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</si>
  <si>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</si>
  <si>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</si>
  <si>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</si>
  <si>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</si>
  <si>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</si>
  <si>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</si>
  <si>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</si>
  <si>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</si>
  <si>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</si>
  <si>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</si>
  <si>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</si>
  <si>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</si>
  <si>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</si>
  <si>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</si>
  <si>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</si>
  <si>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</si>
  <si>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</si>
  <si>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</si>
  <si>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</si>
  <si>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</si>
  <si>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</si>
  <si>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</si>
  <si>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</si>
  <si>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</si>
  <si>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</si>
  <si>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</si>
  <si>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</si>
  <si>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</si>
  <si>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</si>
  <si>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</si>
  <si>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</si>
  <si>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</si>
  <si>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</si>
  <si>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</si>
  <si>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</si>
  <si>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</si>
  <si>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</si>
  <si>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</si>
  <si>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</si>
  <si>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</si>
  <si>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</si>
  <si>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</si>
  <si>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</si>
  <si>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</si>
  <si>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</si>
  <si>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</si>
  <si>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</si>
  <si>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</si>
  <si>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</si>
  <si>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</si>
  <si>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</si>
  <si>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</si>
  <si>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</si>
  <si>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</si>
  <si>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</si>
  <si>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</si>
  <si>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</si>
  <si>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</si>
  <si>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</si>
  <si>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</si>
  <si>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</si>
  <si>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</si>
  <si>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</si>
  <si>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</si>
  <si>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</si>
  <si>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</si>
  <si>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</si>
  <si>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</si>
  <si>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</si>
  <si>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</si>
  <si>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</si>
  <si>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</si>
  <si>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</si>
  <si>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</si>
  <si>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</si>
  <si>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</si>
  <si>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</si>
  <si>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</si>
  <si>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</si>
  <si>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</si>
  <si>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</si>
  <si>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</si>
  <si>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</si>
  <si>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</si>
  <si>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</si>
  <si>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</si>
  <si>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</si>
  <si>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</si>
  <si>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</si>
  <si>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</si>
  <si>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</si>
  <si>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</si>
  <si>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</si>
  <si>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</si>
  <si>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</si>
  <si>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</si>
  <si>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</si>
  <si>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</si>
  <si>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</si>
  <si>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</si>
  <si>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</si>
  <si>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</si>
  <si>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</si>
  <si>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</si>
  <si>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</si>
  <si>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</si>
  <si>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</si>
  <si>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</si>
  <si>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</si>
  <si>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</si>
  <si>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</si>
  <si>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</si>
  <si>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</si>
  <si>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</si>
  <si>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</si>
  <si>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</si>
  <si>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</si>
  <si>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</si>
  <si>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</si>
  <si>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</si>
  <si>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</si>
  <si>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</si>
  <si>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</si>
  <si>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</si>
  <si>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</si>
  <si>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</si>
  <si>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</si>
  <si>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</si>
  <si>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</si>
  <si>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</si>
  <si>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</si>
  <si>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</si>
  <si>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</si>
  <si>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</si>
  <si>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</si>
  <si>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</si>
  <si>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</si>
  <si>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</si>
  <si>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</si>
  <si>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</si>
  <si>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</si>
  <si>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</si>
  <si>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</si>
  <si>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</si>
  <si>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</si>
  <si>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</si>
  <si>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</si>
  <si>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</si>
  <si>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</si>
  <si>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</si>
  <si>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</si>
  <si>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</si>
  <si>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</si>
  <si>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</si>
  <si>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</si>
  <si>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</si>
  <si>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</si>
  <si>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</si>
  <si>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</si>
  <si>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</si>
  <si>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</si>
  <si>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</si>
  <si>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</si>
  <si>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</si>
  <si>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</si>
  <si>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</si>
  <si>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</si>
  <si>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</si>
  <si>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</si>
  <si>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</si>
  <si>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</si>
  <si>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</si>
  <si>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</si>
  <si>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</si>
  <si>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</si>
  <si>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</si>
  <si>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</si>
  <si>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</si>
  <si>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</si>
  <si>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</si>
  <si>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</si>
  <si>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</si>
  <si>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</si>
  <si>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</si>
  <si>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</si>
  <si>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</si>
  <si>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</si>
  <si>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</si>
  <si>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</si>
  <si>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</si>
  <si>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</si>
  <si>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</si>
  <si>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</si>
  <si>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</si>
  <si>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</si>
  <si>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</si>
  <si>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</si>
  <si>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</si>
  <si>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</si>
  <si>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</si>
  <si>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</si>
  <si>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</si>
  <si>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</si>
  <si>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</si>
  <si>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</si>
  <si>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</si>
  <si>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</si>
  <si>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</si>
  <si>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</si>
  <si>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</si>
  <si>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</si>
  <si>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</si>
  <si>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</si>
  <si>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</si>
  <si>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</si>
  <si>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</si>
  <si>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</si>
  <si>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</si>
  <si>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</si>
  <si>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</si>
  <si>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</si>
  <si>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</si>
  <si>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</si>
  <si>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</si>
  <si>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</si>
  <si>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</si>
  <si>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</si>
  <si>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</si>
  <si>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</si>
  <si>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</si>
  <si>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</si>
  <si>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</si>
  <si>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</si>
  <si>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</si>
  <si>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</si>
  <si>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</si>
  <si>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</si>
  <si>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</si>
  <si>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</si>
  <si>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</si>
  <si>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</si>
  <si>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</si>
  <si>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</si>
  <si>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</si>
  <si>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</si>
  <si>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</si>
  <si>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</si>
  <si>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</si>
  <si>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</si>
  <si>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</si>
  <si>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</si>
  <si>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</si>
  <si>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</si>
  <si>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</si>
  <si>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</si>
  <si>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</si>
  <si>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</si>
  <si>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</si>
  <si>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</si>
  <si>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</si>
  <si>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</si>
  <si>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</si>
  <si>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</si>
  <si>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</si>
  <si>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</si>
  <si>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</si>
  <si>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</si>
  <si>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</si>
  <si>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</si>
  <si>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</si>
  <si>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</si>
  <si>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</si>
  <si>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</si>
  <si>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</si>
  <si>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</si>
  <si>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</si>
  <si>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</si>
  <si>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</si>
  <si>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</si>
  <si>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</si>
  <si>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</si>
  <si>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</si>
  <si>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</si>
  <si>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</si>
  <si>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</si>
  <si>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</si>
  <si>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</si>
  <si>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</si>
  <si>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</si>
  <si>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</si>
  <si>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</si>
  <si>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</si>
  <si>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</si>
  <si>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</si>
  <si>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</si>
  <si>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</si>
  <si>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</si>
  <si>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</si>
  <si>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</si>
  <si>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</si>
  <si>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</si>
  <si>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</si>
  <si>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</si>
  <si>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</si>
  <si>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</si>
  <si>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</si>
  <si>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</si>
  <si>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</si>
  <si>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</si>
  <si>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</si>
  <si>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</si>
  <si>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</si>
  <si>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</si>
  <si>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</si>
  <si>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</si>
  <si>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</si>
  <si>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</si>
  <si>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</si>
  <si>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</si>
  <si>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</si>
  <si>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</si>
  <si>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</si>
  <si>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</si>
  <si>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</si>
  <si>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</si>
  <si>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</si>
  <si>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</si>
  <si>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</si>
  <si>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</si>
  <si>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</si>
  <si>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</si>
  <si>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</si>
  <si>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</si>
  <si>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</si>
  <si>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</si>
  <si>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</si>
  <si>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</si>
  <si>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</si>
  <si>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</si>
  <si>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</si>
  <si>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</si>
  <si>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</si>
  <si>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</si>
  <si>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</si>
  <si>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</si>
  <si>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</si>
  <si>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</si>
  <si>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</si>
  <si>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</si>
  <si>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</si>
  <si>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</si>
  <si>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</si>
  <si>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</si>
  <si>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</si>
  <si>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</si>
  <si>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</si>
  <si>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</si>
  <si>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</si>
  <si>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</si>
  <si>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</si>
  <si>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</si>
  <si>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</si>
  <si>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</si>
  <si>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</si>
  <si>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</si>
  <si>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</si>
  <si>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</si>
  <si>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</si>
  <si>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</si>
  <si>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</si>
  <si>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</si>
  <si>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</si>
  <si>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</si>
  <si>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</si>
  <si>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</si>
  <si>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</si>
  <si>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</si>
  <si>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</si>
  <si>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</si>
  <si>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</si>
  <si>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</si>
  <si>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</si>
  <si>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</si>
  <si>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</si>
  <si>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</si>
  <si>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</si>
  <si>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</si>
  <si>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</si>
  <si>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</si>
  <si>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</si>
  <si>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</si>
  <si>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</si>
  <si>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</si>
  <si>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</si>
  <si>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</si>
  <si>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</si>
  <si>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</si>
  <si>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</si>
  <si>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</si>
  <si>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</si>
  <si>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</si>
  <si>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</si>
  <si>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</si>
  <si>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</si>
  <si>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</si>
  <si>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</si>
  <si>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</si>
  <si>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</si>
  <si>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</si>
  <si>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</si>
  <si>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</si>
  <si>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</si>
  <si>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</si>
  <si>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</si>
  <si>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</si>
  <si>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</si>
  <si>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</si>
  <si>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</si>
  <si>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</si>
  <si>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</si>
  <si>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</si>
  <si>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</si>
  <si>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</si>
  <si>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</si>
  <si>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</si>
  <si>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</si>
  <si>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</si>
  <si>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</si>
  <si>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</si>
  <si>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</si>
  <si>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</si>
  <si>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</si>
  <si>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</si>
  <si>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</si>
  <si>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</si>
  <si>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</si>
  <si>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</si>
  <si>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</si>
  <si>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</si>
  <si>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</si>
  <si>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</si>
  <si>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</si>
  <si>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</si>
  <si>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</si>
  <si>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</si>
  <si>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</si>
  <si>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</si>
  <si>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</si>
  <si>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</si>
  <si>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</si>
  <si>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</si>
  <si>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</si>
  <si>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</si>
  <si>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</si>
  <si>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</si>
  <si>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</si>
  <si>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</si>
  <si>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</si>
  <si>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</si>
  <si>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</si>
  <si>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</si>
  <si>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</si>
  <si>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</si>
  <si>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</si>
  <si>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</si>
  <si>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</si>
  <si>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</si>
  <si>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</si>
  <si>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</si>
  <si>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</si>
  <si>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</si>
  <si>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</si>
  <si>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</si>
  <si>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</si>
  <si>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</si>
  <si>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</si>
  <si>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</si>
  <si>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</si>
  <si>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</si>
  <si>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</si>
  <si>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</si>
  <si>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</si>
  <si>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</si>
  <si>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</si>
  <si>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</si>
  <si>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</si>
  <si>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</si>
  <si>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</si>
  <si>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</si>
  <si>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</si>
  <si>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</si>
  <si>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</si>
  <si>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</si>
  <si>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</si>
  <si>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</si>
  <si>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</si>
  <si>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</si>
  <si>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</si>
  <si>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</si>
  <si>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</si>
  <si>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</si>
  <si>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</si>
  <si>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</si>
  <si>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</si>
  <si>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</si>
  <si>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</si>
  <si>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</si>
  <si>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</si>
  <si>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</si>
  <si>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</si>
  <si>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</si>
  <si>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</si>
  <si>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</si>
  <si>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</si>
  <si>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</si>
  <si>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</si>
  <si>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</si>
  <si>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</si>
  <si>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</si>
  <si>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</si>
  <si>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</si>
  <si>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</si>
  <si>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</si>
  <si>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</si>
  <si>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</si>
  <si>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</si>
  <si>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</si>
  <si>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</si>
  <si>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</si>
  <si>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</si>
  <si>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</si>
  <si>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</si>
  <si>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</si>
  <si>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</si>
  <si>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</si>
  <si>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</si>
  <si>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</si>
  <si>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</si>
  <si>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</si>
  <si>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</si>
  <si>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</si>
  <si>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</si>
  <si>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</si>
  <si>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</si>
  <si>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</si>
  <si>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</si>
  <si>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</si>
  <si>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</si>
  <si>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</si>
  <si>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</si>
  <si>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</si>
  <si>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</si>
  <si>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</si>
  <si>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</si>
  <si>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</si>
  <si>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</si>
  <si>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</si>
  <si>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</si>
  <si>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</si>
  <si>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</si>
  <si>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</si>
  <si>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</si>
  <si>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</si>
  <si>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</si>
  <si>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</si>
  <si>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</si>
  <si>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</si>
  <si>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</si>
  <si>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</si>
  <si>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</si>
  <si>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</si>
  <si>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</si>
  <si>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</si>
  <si>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</si>
  <si>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</si>
  <si>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</si>
  <si>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</si>
  <si>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</si>
  <si>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</si>
  <si>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</si>
  <si>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</si>
  <si>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</si>
  <si>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</si>
  <si>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</si>
  <si>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</si>
  <si>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</si>
  <si>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</si>
  <si>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</si>
  <si>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</si>
  <si>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</si>
  <si>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</si>
  <si>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</si>
  <si>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</si>
  <si>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</si>
  <si>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</si>
  <si>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</si>
  <si>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</si>
  <si>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</si>
  <si>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</si>
  <si>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</si>
  <si>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</si>
  <si>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</si>
  <si>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</si>
  <si>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</si>
  <si>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</si>
  <si>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</si>
  <si>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</si>
  <si>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</si>
  <si>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</si>
  <si>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</si>
  <si>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</si>
  <si>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</si>
  <si>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</si>
  <si>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</si>
  <si>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</si>
  <si>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</si>
  <si>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</si>
  <si>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</si>
  <si>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</si>
  <si>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</si>
  <si>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</si>
  <si>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</si>
  <si>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</si>
  <si>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</si>
  <si>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</si>
  <si>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</si>
  <si>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</si>
  <si>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</si>
  <si>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</si>
  <si>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</si>
  <si>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</si>
  <si>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</si>
  <si>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</si>
  <si>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</si>
  <si>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</si>
  <si>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</si>
  <si>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</si>
  <si>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</si>
  <si>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</si>
  <si>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</si>
  <si>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</si>
  <si>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</si>
  <si>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</si>
  <si>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</si>
  <si>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</si>
  <si>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</si>
  <si>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</si>
  <si>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</si>
  <si>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</si>
  <si>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</si>
  <si>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</si>
  <si>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</si>
  <si>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</si>
  <si>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</si>
  <si>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</si>
  <si>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</si>
  <si>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</si>
  <si>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</si>
  <si>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</si>
  <si>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</si>
  <si>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</si>
  <si>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</si>
  <si>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</si>
  <si>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</si>
  <si>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</si>
  <si>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</si>
  <si>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</si>
  <si>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</si>
  <si>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</si>
  <si>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</si>
  <si>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</si>
  <si>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</si>
  <si>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</si>
  <si>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</si>
  <si>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</si>
  <si>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</si>
  <si>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</si>
  <si>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</si>
  <si>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</si>
  <si>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</si>
  <si>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</si>
  <si>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</si>
  <si>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</si>
  <si>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</si>
  <si>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</si>
  <si>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</si>
  <si>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</si>
  <si>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</si>
  <si>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</si>
  <si>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</si>
  <si>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</si>
  <si>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</si>
  <si>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</si>
  <si>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</si>
  <si>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</si>
  <si>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</si>
  <si>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</si>
  <si>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</si>
  <si>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</si>
  <si>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</si>
  <si>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</si>
  <si>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</si>
  <si>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</si>
  <si>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</si>
  <si>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</si>
  <si>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</si>
  <si>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</si>
  <si>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</si>
  <si>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</si>
  <si>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</si>
  <si>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</si>
  <si>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</si>
  <si>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</si>
  <si>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</si>
  <si>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</si>
  <si>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</si>
  <si>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</si>
  <si>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</si>
  <si>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</si>
  <si>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</si>
  <si>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</si>
  <si>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</si>
  <si>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</si>
  <si>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</si>
  <si>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</si>
  <si>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</si>
  <si>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</si>
  <si>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</si>
  <si>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</si>
  <si>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</si>
  <si>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</si>
  <si>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</si>
  <si>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</si>
  <si>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</si>
  <si>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</si>
  <si>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</si>
  <si>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</si>
  <si>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</si>
  <si>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</si>
  <si>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</si>
  <si>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</si>
  <si>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</si>
  <si>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</si>
  <si>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</si>
  <si>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</si>
  <si>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</si>
  <si>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</si>
  <si>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</si>
  <si>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</si>
  <si>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</si>
  <si>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</si>
  <si>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</si>
  <si>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</si>
  <si>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</si>
  <si>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</si>
  <si>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</si>
  <si>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</si>
  <si>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</si>
  <si>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</si>
  <si>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</si>
  <si>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</si>
  <si>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</si>
  <si>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</si>
  <si>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</si>
  <si>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</si>
  <si>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</si>
  <si>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</si>
  <si>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</si>
  <si>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</si>
  <si>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</si>
  <si>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</si>
  <si>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</si>
  <si>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</si>
  <si>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</si>
  <si>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</si>
  <si>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</si>
  <si>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</si>
  <si>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</si>
  <si>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</si>
  <si>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</si>
  <si>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</si>
  <si>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</si>
  <si>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</si>
  <si>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</si>
  <si>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</si>
  <si>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</si>
  <si>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</si>
  <si>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</si>
  <si>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</si>
  <si>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</si>
  <si>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</si>
  <si>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</si>
  <si>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</si>
  <si>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</si>
  <si>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</si>
  <si>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</si>
  <si>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</si>
  <si>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</si>
  <si>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</si>
  <si>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</si>
  <si>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</si>
  <si>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</si>
  <si>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</si>
  <si>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</si>
  <si>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</si>
  <si>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</si>
  <si>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</si>
  <si>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</si>
  <si>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</si>
  <si>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</si>
  <si>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</si>
  <si>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</si>
  <si>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</si>
  <si>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</si>
  <si>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</si>
  <si>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</si>
  <si>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</si>
  <si>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</si>
  <si>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</si>
  <si>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</si>
  <si>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</si>
  <si>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</si>
  <si>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</si>
  <si>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</si>
  <si>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</si>
  <si>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</si>
  <si>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</si>
  <si>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</si>
  <si>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</si>
  <si>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</si>
  <si>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</si>
  <si>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</si>
  <si>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</si>
  <si>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</si>
  <si>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</si>
  <si>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</si>
  <si>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</si>
  <si>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</si>
  <si>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</si>
  <si>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</si>
  <si>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</si>
  <si>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</si>
  <si>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</si>
  <si>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</si>
  <si>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</si>
  <si>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</si>
  <si>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</si>
  <si>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</si>
  <si>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</si>
  <si>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</si>
  <si>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</si>
  <si>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</si>
  <si>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</si>
  <si>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</si>
  <si>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</si>
  <si>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</si>
  <si>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</si>
  <si>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</si>
  <si>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</si>
  <si>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</si>
  <si>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</si>
  <si>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</si>
  <si>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</si>
  <si>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</si>
  <si>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</si>
  <si>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</si>
  <si>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</si>
  <si>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</si>
  <si>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</si>
  <si>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</si>
  <si>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</si>
  <si>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</si>
  <si>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</si>
  <si>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</si>
  <si>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</si>
  <si>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</si>
  <si>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</si>
  <si>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</si>
  <si>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</si>
  <si>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</si>
  <si>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</si>
  <si>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</si>
  <si>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</si>
  <si>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</si>
  <si>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</si>
  <si>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</si>
  <si>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</si>
  <si>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</si>
  <si>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</si>
  <si>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</si>
  <si>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</si>
  <si>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</si>
  <si>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</si>
  <si>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</si>
  <si>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</si>
  <si>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</si>
  <si>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</si>
  <si>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</si>
  <si>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</si>
  <si>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</si>
  <si>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</si>
  <si>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</si>
  <si>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</si>
  <si>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</si>
  <si>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</si>
  <si>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</si>
  <si>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</si>
  <si>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</si>
  <si>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</si>
  <si>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</si>
  <si>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</si>
  <si>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</si>
  <si>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</si>
  <si>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</si>
  <si>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</si>
  <si>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</si>
  <si>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</si>
  <si>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</si>
  <si>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</si>
  <si>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</si>
  <si>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</si>
  <si>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</si>
  <si>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</si>
  <si>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</si>
  <si>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</si>
  <si>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</si>
  <si>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</si>
  <si>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</si>
  <si>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</si>
  <si>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</si>
  <si>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</si>
  <si>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</si>
  <si>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</si>
  <si>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</si>
  <si>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</si>
  <si>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</si>
  <si>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</si>
  <si>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</si>
  <si>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</si>
  <si>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</si>
  <si>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</si>
  <si>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</si>
  <si>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</si>
  <si>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</si>
  <si>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</si>
  <si>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</si>
  <si>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</si>
  <si>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</si>
  <si>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</si>
  <si>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</si>
  <si>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</si>
  <si>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</si>
  <si>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</si>
  <si>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</si>
  <si>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</si>
  <si>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</si>
  <si>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</si>
  <si>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</si>
  <si>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</si>
  <si>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</si>
  <si>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</si>
  <si>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</si>
  <si>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</si>
  <si>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</si>
  <si>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</si>
  <si>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</si>
  <si>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</si>
  <si>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</si>
  <si>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</si>
  <si>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</si>
  <si>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</si>
  <si>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</si>
  <si>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</si>
  <si>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</si>
  <si>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</si>
  <si>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</si>
  <si>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</si>
  <si>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</si>
  <si>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</si>
  <si>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</si>
  <si>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</si>
  <si>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</si>
  <si>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</si>
  <si>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</si>
  <si>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</si>
  <si>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</si>
  <si>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</si>
  <si>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</si>
  <si>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</si>
  <si>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</si>
  <si>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</si>
  <si>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</si>
  <si>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</si>
  <si>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</si>
  <si>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</si>
  <si>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</si>
  <si>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</si>
  <si>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</si>
  <si>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</si>
  <si>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</si>
  <si>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</si>
  <si>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</si>
  <si>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</si>
  <si>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</si>
  <si>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</si>
  <si>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</si>
  <si>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</si>
  <si>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</si>
  <si>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</si>
  <si>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</si>
  <si>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</si>
  <si>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</si>
  <si>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</si>
  <si>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</si>
  <si>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</si>
  <si>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</si>
  <si>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</si>
  <si>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</si>
  <si>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</si>
  <si>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</si>
  <si>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</si>
  <si>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</si>
  <si>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</si>
  <si>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</si>
  <si>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</si>
  <si>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</si>
  <si>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</si>
  <si>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</si>
  <si>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</si>
  <si>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</si>
  <si>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</si>
  <si>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</si>
  <si>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</si>
  <si>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</si>
  <si>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</si>
  <si>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</si>
  <si>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</si>
  <si>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</si>
  <si>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</si>
  <si>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</si>
  <si>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</si>
  <si>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</si>
  <si>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</si>
  <si>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</si>
  <si>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</si>
  <si>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</si>
  <si>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</si>
  <si>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</si>
  <si>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</si>
  <si>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</si>
  <si>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</si>
  <si>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</si>
  <si>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</si>
  <si>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</si>
  <si>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</si>
  <si>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</si>
  <si>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</si>
  <si>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</si>
  <si>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</si>
  <si>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</si>
  <si>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</si>
  <si>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</si>
  <si>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</si>
  <si>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</si>
  <si>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</si>
  <si>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</si>
  <si>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</si>
  <si>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</si>
  <si>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</si>
  <si>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</si>
  <si>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</si>
  <si>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</si>
  <si>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</si>
  <si>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</si>
  <si>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</si>
  <si>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</si>
  <si>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</si>
  <si>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</si>
  <si>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</si>
  <si>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</si>
  <si>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</si>
  <si>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</si>
  <si>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</si>
  <si>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</si>
  <si>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</si>
  <si>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</si>
  <si>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</si>
  <si>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</si>
  <si>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</si>
  <si>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</si>
  <si>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</si>
  <si>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</si>
  <si>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</si>
  <si>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</si>
  <si>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</si>
  <si>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</si>
  <si>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</si>
  <si>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</si>
  <si>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</si>
  <si>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</si>
  <si>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</si>
  <si>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</si>
  <si>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</si>
  <si>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</si>
  <si>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</si>
  <si>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</si>
  <si>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</si>
  <si>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</si>
  <si>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</si>
  <si>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</si>
  <si>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</si>
  <si>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</si>
  <si>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</si>
  <si>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</si>
  <si>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</si>
  <si>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</si>
  <si>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</si>
  <si>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</si>
  <si>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</si>
  <si>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</si>
  <si>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</si>
  <si>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</si>
  <si>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</si>
  <si>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</si>
  <si>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</si>
  <si>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</si>
  <si>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</si>
  <si>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</si>
  <si>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</si>
  <si>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</si>
  <si>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</si>
  <si>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</si>
  <si>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</si>
  <si>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</si>
  <si>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</si>
  <si>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</si>
  <si>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</si>
  <si>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</si>
  <si>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</si>
  <si>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</si>
  <si>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</si>
  <si>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</si>
  <si>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</si>
  <si>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</si>
  <si>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</si>
  <si>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</si>
  <si>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</si>
  <si>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</si>
  <si>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</si>
  <si>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</si>
  <si>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</si>
  <si>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</si>
  <si>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</si>
  <si>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</si>
  <si>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</si>
  <si>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</si>
  <si>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</si>
  <si>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</si>
  <si>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</si>
  <si>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</si>
  <si>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</si>
  <si>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</si>
  <si>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</si>
  <si>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</si>
  <si>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</si>
  <si>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</si>
  <si>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</si>
  <si>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</si>
  <si>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</si>
  <si>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</si>
  <si>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</si>
  <si>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</si>
  <si>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</si>
  <si>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</si>
  <si>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</si>
  <si>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</si>
  <si>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</si>
  <si>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</si>
  <si>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</si>
  <si>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</si>
  <si>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</si>
  <si>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</si>
  <si>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</si>
  <si>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</si>
  <si>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</si>
  <si>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</si>
  <si>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</si>
  <si>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</si>
  <si>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</si>
  <si>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</si>
  <si>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</si>
  <si>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</si>
  <si>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</si>
  <si>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</si>
  <si>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</si>
  <si>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</si>
  <si>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</si>
  <si>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</si>
  <si>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</si>
  <si>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</si>
  <si>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</si>
  <si>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</si>
  <si>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</si>
  <si>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</si>
  <si>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</si>
  <si>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</si>
  <si>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</si>
  <si>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</si>
  <si>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</si>
  <si>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</si>
  <si>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</si>
  <si>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</si>
  <si>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</si>
  <si>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</si>
  <si>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</si>
  <si>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</si>
  <si>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</si>
  <si>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</si>
  <si>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</si>
  <si>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</si>
  <si>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</si>
  <si>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</si>
  <si>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</si>
  <si>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</si>
  <si>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</si>
  <si>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</si>
  <si>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</si>
  <si>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</si>
  <si>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</si>
  <si>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</si>
  <si>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</si>
  <si>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</si>
  <si>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</si>
  <si>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</si>
  <si>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</si>
  <si>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</si>
  <si>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</si>
  <si>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</si>
  <si>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</si>
  <si>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</si>
  <si>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</si>
  <si>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</si>
  <si>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</si>
  <si>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</si>
  <si>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</si>
  <si>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</si>
  <si>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</si>
  <si>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</si>
  <si>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</si>
  <si>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</si>
  <si>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</si>
  <si>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</si>
  <si>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</si>
  <si>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</si>
  <si>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</si>
  <si>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</si>
  <si>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</si>
  <si>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60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</si>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</sst>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26"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6" dataDxfId="165" headerRowBorderDxfId="163" tableBorderDxfId="164" totalsRowBorderDxfId="162">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C13" sqref="C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325.46459178240912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45988.413017708335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45988.413017708335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45988.413017708335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45988.413017708335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45988.413017708335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45988.413017708335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45988.413017708335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45988.413017708335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45988.413017708335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45988.413017708335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45988.413017708335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45988.413017708335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45988.413017708335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45988.413017708335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45988.413017708335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45988.413017708335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45988.413017708335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45988.413017708335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45988.413017708335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45988.413017708335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45988.413017708335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45988.413017708335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45988.413017708335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45988.413017708335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45988.413017708335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45988.413017708335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45988.413017708335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45988.413017708335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45988.413017708335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45988.413017708335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45988.413017708335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45988.413017708335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45988.413017708335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45988.413017708335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45988.413017708335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45988.413017708335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45988.413017708335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45988.413017708335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45988.413017708335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4C73170-BC79-49AF-AA0C-759E0EDAD15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163.41317974537378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4.0255987268537865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0.22405937500298023</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6.6420486109564081E-2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45988.413017708335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45988.413017708335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45988.413017708335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45988.413017708335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45988.413017708335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45988.413017708335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45988.413017708335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45988.413017708335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45988.413017708335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45988.413017708335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45988.413017708335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45988.413017708335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45988.413017708335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45988.413017708335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45988.413017708335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45988.413017708335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45988.413017708335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45988.413017708335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45988.413017708335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45988.413017708335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45988.413017708335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45988.413017708335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45988.413017708335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45988.413017708335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45988.413017708335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45988.413017708335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45988.413017708335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45988.413017708335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45988.413017708335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45988.413017708335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45988.413017708335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45988.413017708335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45988.413017708335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45988.413017708335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45988.413017708335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45988.413017708335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45988.413017708335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45988.413017708335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45988.413017708335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45988.413017708335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45988.413017708335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45988.413017708335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45988.413017708335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45988.413017708335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45988.413017708335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45988.413017708335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45988.413017708335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45988.413017708335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45988.413017708335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45988.413017708335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45988.413017708335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45988.413017708335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45988.413017708335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45988.413017708335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45988.413017708335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45988.413017708335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45988.413017708335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45988.413017708335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45988.413017708335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45988.413017708335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45988.413017708335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45988.413017708335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45988.413017708335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45988.413017708335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45988.413017708335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45988.413017708335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45988.413017708335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45988.413017708335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45988.413017708335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45988.413017708335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45988.413017708335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45988.413017708335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45988.413017708335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45988.413017708335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45988.413017708335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45988.413017708335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45988.413017708335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45988.413017708335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45988.413017708335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45988.413017708335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45988.413017708335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45988.413017708335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45988.413017708335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45988.413017708335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45988.413017708335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45988.413017708335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45988.413017708335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45988.413017708335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45988.413017708335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45988.413017708335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45988.413017708335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45988.413017708335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45988.413017708335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45988.413017708335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45988.413017708335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45988.413017708335</v>
      </c>
      <c r="H4" s="22"/>
      <c r="I4" s="19" t="str">
        <f>IFERROR(VLOOKUP(D4,DB!A:F,6,0),"")</f>
        <v/>
      </c>
      <c r="J4" s="18" t="str">
        <f>IFERROR(VLOOKUP(D4,DB!A:G,7,0),"")</f>
        <v/>
      </c>
      <c r="K4" s="42"/>
      <c r="L4" s="23" t="str">
        <f>IFERROR(VLOOKUP(D4,DB!A:I,9,0),"")</f>
        <v/>
      </c>
    </row>
    <row r="5" spans="1:13" ht="15" customHeight="1">
      <c r="A5" s="19"/>
      <c r="B5" s="58" t="str">
        <f>IFERROR(VLOOKUP(D5,DB!A:K,11,0),"")</f>
        <v/>
      </c>
      <c r="C5" s="18"/>
      <c r="D5" s="149"/>
      <c r="E5" s="18"/>
      <c r="F5" s="20"/>
      <c r="G5" s="21">
        <f t="shared" ca="1" si="0"/>
        <v>45988.413017708335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45988.413017708335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45988.413017708335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45988.413017708335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45988.413017708335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45988.413017708335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45988.413017708335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45988.413017708335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45988.413017708335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45988.413017708335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45988.413017708335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45988.413017708335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45988.413017708335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45988.413017708335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45988.413017708335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45988.413017708335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45988.413017708335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45988.413017708335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45988.413017708335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45988.413017708335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45988.413017708335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45988.413017708335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45988.413017708335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45988.413017708335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45988.413017708335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45988.413017708335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45988.413017708335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45988.413017708335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45988.413017708335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45988.413017708335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45988.413017708335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45988.413017708335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45988.413017708335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45988.413017708335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45988.413017708335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45988.413017708335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45988.413017708335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45988.413017708335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45988.413017708335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45988.413017708335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45988.413017708335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45988.413017708335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45988.413017708335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45988.413017708335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45988.413017708335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45988.413017708335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45988.413017708335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45988.413017708335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45988.413017708335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45988.413017708335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45988.413017708335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45988.413017708335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45988.413017708335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45988.413017708335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45988.413017708335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45988.413017708335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45988.413017708335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45988.413017708335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45988.413017708335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45988.413017708335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45988.413017708335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45988.413017708335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45988.413017708335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45988.413017708335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45988.413017708335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45988.413017708335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45988.413017708335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45988.413017708335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45988.413017708335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45988.413017708335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45988.413017708335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45988.413017708335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45988.413017708335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45988.413017708335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45988.413017708335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45988.413017708335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45988.413017708335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45988.413017708335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45988.413017708335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45988.413017708335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45988.413017708335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45988.413017708335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45988.413017708335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45988.413017708335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45988.413017708335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45988.413017708335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45988.413017708335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45988.413017708335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45988.413017708335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45988.413017708335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45988.413017708335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45988.413017708335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45988.413017708335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45988.413017708335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45988.413017708335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45988.413017708335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45988.413017708335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45988.413017708335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45988.413017708335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45988.413017708335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45988.413017708335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45988.413017708335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45988.413017708335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45988.413017708335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45988.413017708335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45988.413017708335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45988.413017708335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45988.413017708335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45988.413017708335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45988.413017708335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45988.413017708335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45988.413017708335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45988.413017708335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45988.413017708335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45988.413017708335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45988.413017708335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45988.413017708335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45988.413017708335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45988.413017708335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45988.413017708335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45988.413017708335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45988.413017708335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45988.413017708335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45988.413017708335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45988.413017708335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45988.413017708335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45988.413017708335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45988.413017708335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45988.413017708335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45988.413017708335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45988.413017708335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45988.413017708335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45988.413017708335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45988.413017708335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45988.413017708335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45988.413017708335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45988.413017708335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45988.413017708335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45988.413017708335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45988.413017708335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45988.413017708335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45988.413017708335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45988.413017708335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45988.413017708335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45988.413017708335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45988.413017708335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45988.413017708335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45988.413017708335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45988.413017708335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45988.413017708335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45988.413017708335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45988.413017708335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45988.413017708335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45988.413017708335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45988.413017708335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45988.413017708335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45988.413017708335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45988.413017708335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45988.413017708335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45988.413017708335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45988.413017708335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45988.413017708335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45988.413017708335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45988.413017708335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45988.413017708335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45988.413017708335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45988.413017708335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45988.413017708335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45988.413017708335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45988.413017708335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45988.413017708335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45988.413017708335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45988.413017708335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45988.413017708335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45988.413017708335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45988.413017708335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45988.413017708335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45988.413017708335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45988.413017708335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45988.413017708335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45988.413017708335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45988.413017708335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45988.413017708335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45988.413017708335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45988.413017708335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45988.413017708335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45988.413017708335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45988.413017708335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45988.413017708335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45988.413017708335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45988.413017708335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45988.413017708335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45988.413017708335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45988.413017708335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45988.413017708335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45988.413017708335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45988.413017708335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45988.413017708335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45988.413017708335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45988.413017708335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45988.413017708335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45988.413017708335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45988.413017708335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45988.413017708335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45988.413017708335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45988.413017708335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45988.413017708335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45988.413017708335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45988.413017708335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45988.413017708335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45988.413017708335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45988.413017708335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45988.413017708335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45988.413017708335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45988.413017708335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45988.413017708335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45988.413017708335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45988.413017708335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45988.413017708335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45988.413017708335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45988.413017708335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45988.413017708335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45988.413017708335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45988.413017708335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45988.413017708335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45988.413017708335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45988.413017708335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45988.413017708335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45988.413017708335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45988.413017708335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45988.413017708335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45988.413017708335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45988.413017708335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45988.413017708335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45988.413017708335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45988.413017708335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45988.413017708335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45988.413017708335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45988.413017708335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45988.413017708335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45988.413017708335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45988.413017708335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45988.413017708335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45988.413017708335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45988.413017708335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45988.413017708335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45988.413017708335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45988.413017708335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45988.413017708335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45988.413017708335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45988.413017708335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45988.413017708335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45988.413017708335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45988.413017708335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45988.413017708335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45988.413017708335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45988.413017708335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45988.413017708335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45988.413017708335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45988.413017708335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45988.413017708335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45988.413017708335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45988.413017708335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45988.413017708335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45988.413017708335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45988.413017708335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45988.413017708335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45988.413017708335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45988.413017708335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45988.413017708335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45988.413017708335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45988.413017708335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45988.413017708335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45988.413017708335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45988.413017708335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45988.413017708335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45988.413017708335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45988.413017708335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45988.413017708335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45988.413017708335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45988.413017708335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45988.413017708335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45988.413017708335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45988.413017708335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45988.413017708335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45988.413017708335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45988.413017708335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45988.413017708335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45988.413017708335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45988.413017708335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45988.413017708335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45988.413017708335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45988.413017708335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45988.413017708335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45988.413017708335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45988.413017708335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45988.413017708335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45988.413017708335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45988.413017708335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45988.413017708335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45988.413017708335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45988.413017708335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45988.413017708335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45988.413017708335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45988.413017708335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45988.413017708335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45988.413017708335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45988.413017708335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45988.413017708335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45988.413017708335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45988.413017708335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45988.413017708335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45988.413017708335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45988.413017708335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45988.413017708335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45988.413017708335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45988.413017708335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45988.413017708335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45988.413017708335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45988.413017708335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45988.413017708335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45988.413017708335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45988.413017708335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45988.413017708335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45988.413017708335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45988.413017708335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45988.413017708335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45988.413017708335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45988.413017708335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45988.413017708335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45988.413017708335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45988.413017708335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45988.413017708335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45988.413017708335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45988.413017708335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45988.413017708335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45988.413017708335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45988.413017708335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45988.413017708335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45988.413017708335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45988.413017708335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45988.413017708335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45988.413017708335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45988.413017708335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45988.413017708335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45988.413017708335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45988.413017708335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45988.413017708335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45988.413017708335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45988.413017708335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45988.413017708335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45988.413017708335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45988.413017708335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45988.413017708335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45988.413017708335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45988.413017708335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45988.413017708335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45988.413017708335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45988.413017708335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45988.413017708335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45988.413017708335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45988.413017708335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45988.413017708335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45988.413017708335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45988.413017708335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45988.413017708335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45988.413017708335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45988.413017708335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45988.413017708335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45988.413017708335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45988.413017708335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45988.413017708335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45988.413017708335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45988.413017708335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45988.413017708335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45988.413017708335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45988.413017708335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45988.413017708335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45988.413017708335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45988.413017708335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45988.413017708335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45988.413017708335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45988.413017708335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45988.413017708335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45988.413017708335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45988.413017708335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45988.413017708335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45988.413017708335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45988.413017708335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45988.413017708335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45988.413017708335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45988.413017708335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45988.413017708335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45988.413017708335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45988.413017708335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45988.413017708335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45988.413017708335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45988.413017708335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45988.413017708335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45988.413017708335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45988.413017708335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45988.413017708335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45988.413017708335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45988.413017708335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45988.413017708335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45988.413017708335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45988.413017708335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45988.413017708335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45988.413017708335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45988.413017708335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45988.413017708335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45988.413017708335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45988.413017708335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45988.413017708335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45988.413017708335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45988.413017708335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45988.413017708335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45988.413017708335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45988.413017708335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45988.413017708335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45988.413017708335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45988.413017708335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45988.413017708335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45988.413017708335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45988.413017708335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45988.413017708335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45988.413017708335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45988.413017708335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45988.413017708335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45988.413017708335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45988.413017708335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45988.413017708335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45988.413017708335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45988.413017708335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45988.413017708335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45988.413017708335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45988.413017708335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45988.413017708335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45988.413017708335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45988.413017708335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45988.413017708335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45988.413017708335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45988.413017708335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45988.413017708335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45988.413017708335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45988.413017708335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45988.413017708335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45988.413017708335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45988.413017708335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45988.413017708335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45988.413017708335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45988.413017708335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45988.413017708335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45988.413017708335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45988.413017708335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45988.413017708335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45988.413017708335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45988.413017708335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45988.413017708335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45988.413017708335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45988.413017708335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45988.413017708335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45988.413017708335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45988.413017708335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45988.413017708335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45988.413017708335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45988.413017708335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45988.413017708335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45988.413017708335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45988.413017708335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45988.413017708335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45988.413017708335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45988.413017708335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45988.413017708335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45988.413017708335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45988.413017708335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45988.413017708335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45988.413017708335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45988.413017708335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45988.413017708335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45988.413017708335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45988.413017708335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45988.413017708335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45988.413017708335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45988.413017708335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45988.413017708335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45988.413017708335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45988.413017708335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45988.413017708335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45988.413017708335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45988.413017708335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45988.413017708335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45988.413017708335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45988.413017708335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45988.413017708335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45988.413017708335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45988.413017708335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45988.413017708335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45988.413017708335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45988.413017708335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45988.413017708335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45988.413017708335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45988.413017708335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45988.413017708335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45988.413017708335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45988.413017708335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45988.413017708335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45988.413017708335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45988.413017708335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45988.413017708335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45988.413017708335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45988.413017708335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45988.413017708335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45988.413017708335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45988.413017708335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45988.413017708335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45988.413017708335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45988.413017708335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45988.413017708335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45988.413017708335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45988.413017708335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45988.413017708335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45988.413017708335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45988.413017708335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45988.413017708335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45988.413017708335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45988.413017708335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45988.413017708335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45988.413017708335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45988.413017708335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45988.413017708335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45988.413017708335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45988.413017708335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45988.413017708335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45988.413017708335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45988.413017708335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45988.413017708335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45988.413017708335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45988.413017708335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45988.413017708335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45988.413017708335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45988.413017708335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45988.413017708335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45988.413017708335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45988.413017708335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45988.413017708335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45988.413017708335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45988.413017708335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45988.413017708335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45988.413017708335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45988.413017708335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45988.413017708335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45988.413017708335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45988.413017708335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45988.413017708335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45988.413017708335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45988.413017708335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45988.413017708335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45988.413017708335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45988.413017708335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45988.413017708335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45988.413017708335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45988.413017708335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45988.413017708335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45988.413017708335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45988.413017708335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45988.413017708335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45988.413017708335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45988.413017708335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45988.413017708335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45988.413017708335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45988.413017708335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45988.413017708335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45988.413017708335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45988.413017708335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45988.413017708335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45988.413017708335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45988.413017708335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45988.413017708335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45988.413017708335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45988.413017708335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45988.413017708335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45988.413017708335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45988.413017708335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45988.413017708335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45988.413017708335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45988.413017708335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45988.413017708335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45988.413017708335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45988.413017708335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45988.413017708335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45988.413017708335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45988.413017708335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45988.413017708335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45988.413017708335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45988.413017708335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45988.413017708335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45988.413017708335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45988.413017708335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45988.413017708335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45988.413017708335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45988.413017708335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45988.413017708335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45988.413017708335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45988.413017708335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45988.413017708335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45988.413017708335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45988.413017708335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45988.413017708335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45988.413017708335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45988.413017708335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45988.413017708335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45988.413017708335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45988.413017708335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45988.413017708335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45988.413017708335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45988.413017708335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45988.413017708335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45988.413017708335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45988.413017708335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45988.413017708335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45988.413017708335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45988.413017708335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45988.413017708335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45988.413017708335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45988.413017708335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45988.413017708335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45988.413017708335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45988.413017708335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45988.413017708335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45988.413017708335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45988.413017708335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45988.413017708335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45988.413017708335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45988.413017708335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45988.413017708335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45988.413017708335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45988.413017708335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45988.413017708335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45988.413017708335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45988.413017708335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45988.413017708335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45988.413017708335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45988.413017708335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45988.413017708335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45988.413017708335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45988.413017708335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45988.413017708335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45988.413017708335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45988.413017708335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45988.413017708335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45988.413017708335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45988.413017708335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45988.413017708335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45988.413017708335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45988.413017708335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45988.413017708335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45988.413017708335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45988.413017708335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45988.413017708335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45988.413017708335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45988.413017708335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45988.413017708335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45988.413017708335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45988.413017708335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45988.413017708335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45988.413017708335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45988.413017708335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45988.413017708335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45988.413017708335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45988.413017708335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45988.413017708335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45988.413017708335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45988.413017708335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45988.413017708335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45988.413017708335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45988.413017708335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45988.413017708335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45988.413017708335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45988.413017708335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45988.413017708335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45988.413017708335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45988.413017708335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45988.413017708335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45988.413017708335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45988.413017708335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45988.413017708335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45988.413017708335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45988.413017708335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45988.413017708335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45988.413017708335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45988.413017708335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45988.413017708335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45988.413017708335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45988.413017708335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45988.413017708335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45988.413017708335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45988.413017708335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45988.413017708335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45988.413017708335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45988.413017708335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45988.413017708335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45988.413017708335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45988.413017708335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45988.413017708335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45988.413017708335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45988.413017708335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45988.413017708335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45988.413017708335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45988.413017708335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45988.413017708335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45988.413017708335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45988.413017708335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45988.413017708335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45988.413017708335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45988.413017708335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45988.413017708335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45988.413017708335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45988.413017708335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45988.413017708335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45988.413017708335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45988.413017708335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45988.413017708335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45988.413017708335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45988.413017708335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45988.413017708335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45988.413017708335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45988.413017708335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45988.413017708335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45988.413017708335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45988.413017708335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45988.413017708335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45988.413017708335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45988.413017708335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45988.413017708335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45988.413017708335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45988.413017708335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45988.413017708335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45988.413017708335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45988.413017708335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45988.413017708335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45988.413017708335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45988.413017708335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45988.413017708335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45988.413017708335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45988.413017708335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45988.413017708335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45988.413017708335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45988.413017708335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45988.413017708335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45988.413017708335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45988.413017708335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45988.413017708335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45988.413017708335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45988.413017708335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45988.413017708335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45988.413017708335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45988.413017708335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45988.413017708335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45988.413017708335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45988.413017708335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45988.413017708335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45988.413017708335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45988.413017708335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45988.413017708335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45988.413017708335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45988.413017708335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45988.413017708335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45988.413017708335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45988.413017708335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45988.413017708335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45988.413017708335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45988.413017708335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45988.413017708335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45988.413017708335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45988.413017708335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45988.413017708335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45988.413017708335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45988.413017708335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45988.413017708335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45988.413017708335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45988.413017708335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45988.413017708335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45988.413017708335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45988.413017708335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45988.413017708335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45988.413017708335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45988.413017708335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45988.413017708335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45988.413017708335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45988.413017708335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45988.413017708335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45988.413017708335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45988.413017708335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45988.413017708335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45988.413017708335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45988.413017708335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45988.413017708335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45988.413017708335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45988.413017708335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45988.413017708335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45988.413017708335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45988.413017708335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45988.413017708335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45988.413017708335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45988.413017708335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45988.413017708335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45988.413017708335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45988.413017708335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45988.413017708335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45988.413017708335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45988.413017708335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45988.413017708335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45988.413017708335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45988.413017708335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45988.413017708335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45988.413017708335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45988.413017708335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45988.413017708335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45988.413017708335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45988.413017708335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45988.413017708335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45988.413017708335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45988.413017708335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45988.413017708335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45988.413017708335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45988.413017708335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45988.413017708335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45988.413017708335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45988.413017708335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45988.413017708335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45988.413017708335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45988.413017708335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45988.413017708335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45988.413017708335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45988.413017708335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45988.413017708335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45988.413017708335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45988.413017708335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45988.413017708335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45988.413017708335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45988.413017708335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45988.413017708335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45988.413017708335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45988.413017708335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45988.413017708335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45988.413017708335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45988.413017708335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45988.413017708335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45988.413017708335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45988.413017708335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45988.413017708335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45988.413017708335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45988.413017708335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45988.413017708335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45988.413017708335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45988.413017708335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45988.413017708335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45988.413017708335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45988.413017708335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45988.413017708335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45988.413017708335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45988.413017708335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45988.413017708335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45988.413017708335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45988.413017708335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45988.413017708335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45988.413017708335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45988.413017708335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45988.413017708335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45988.413017708335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45988.413017708335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45988.413017708335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45988.413017708335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45988.413017708335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45988.413017708335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45988.413017708335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45988.413017708335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45988.413017708335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45988.413017708335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45988.413017708335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45988.413017708335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45988.413017708335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45988.413017708335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45988.413017708335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45988.413017708335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45988.413017708335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45988.413017708335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45988.413017708335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45988.413017708335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45988.413017708335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45988.413017708335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45988.413017708335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45988.413017708335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45988.413017708335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45988.413017708335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45988.413017708335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45988.413017708335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45988.413017708335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45988.413017708335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45988.413017708335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45988.413017708335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45988.413017708335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45988.413017708335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45988.413017708335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45988.413017708335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45988.413017708335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45988.413017708335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45988.413017708335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45988.413017708335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45988.413017708335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45988.413017708335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45988.413017708335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45988.413017708335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45988.413017708335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45988.413017708335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45988.413017708335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45988.413017708335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45988.413017708335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45988.413017708335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45988.413017708335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45988.413017708335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45988.413017708335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45988.413017708335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45988.413017708335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45988.413017708335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45988.413017708335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45988.413017708335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45988.413017708335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45988.413017708335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45988.413017708335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45988.413017708335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45988.413017708335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45988.413017708335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45988.413017708335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45988.413017708335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45988.413017708335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45988.413017708335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45988.413017708335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45988.413017708335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45988.413017708335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45988.413017708335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45988.413017708335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45988.413017708335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45988.413017708335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45988.413017708335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45988.413017708335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45988.413017708335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45988.413017708335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45988.413017708335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45988.413017708335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284.93230011573905</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37030</v>
      </c>
      <c r="E3" s="91" t="s">
        <v>39021</v>
      </c>
      <c r="F3" s="92">
        <v>45988.369444444441</v>
      </c>
      <c r="G3" s="93">
        <f t="shared" ref="G3:G25" ca="1" si="0">IFERROR(NOW()-F3,"")</f>
        <v>4.3573263894359116E-2</v>
      </c>
      <c r="H3" s="92">
        <v>45988.351921296293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36935</v>
      </c>
      <c r="E4" s="91" t="s">
        <v>39021</v>
      </c>
      <c r="F4" s="92"/>
      <c r="G4" s="93">
        <f t="shared" ca="1" si="0"/>
        <v>45988.413017708335</v>
      </c>
      <c r="H4" s="92">
        <v>45988.351921296293</v>
      </c>
      <c r="I4" s="92" t="str">
        <f>IFERROR(VLOOKUP(D4,DB!A:F,6,0),"")</f>
        <v>SCECO</v>
      </c>
      <c r="J4" s="92" t="str">
        <f>IFERROR(VLOOKUP(D4,DB!A:G,7,0),"")</f>
        <v>Dead</v>
      </c>
      <c r="K4" s="94" t="s">
        <v>39114</v>
      </c>
      <c r="L4" s="88" t="str">
        <f>IFERROR(VLOOKUP(D4,DB!A:I,9,0),"")</f>
        <v>Latis</v>
      </c>
    </row>
    <row r="5" spans="1:16" ht="15" customHeight="1">
      <c r="A5" s="110"/>
      <c r="B5" s="110" t="str">
        <f>IFERROR(VLOOKUP(D5,DB!A:K,11,0),"")</f>
        <v/>
      </c>
      <c r="C5" s="90"/>
      <c r="D5" s="88"/>
      <c r="E5" s="91"/>
      <c r="F5" s="92"/>
      <c r="G5" s="93">
        <f t="shared" ca="1" si="0"/>
        <v>45988.413017708335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45988.413017708335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45988.413017708335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45988.413017708335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45988.413017708335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45988.413017708335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45988.413017708335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45988.413017708335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45988.413017708335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45988.413017708335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45988.413017708335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45988.413017708335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45988.413017708335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45988.413017708335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45988.413017708335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45988.413017708335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45988.413017708335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45988.413017708335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45988.413017708335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45988.413017708335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45988.413017708335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45988.413017708335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45988.413017708335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45988.413017708335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45988.413017708335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45988.413017708335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45988.413017708335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45988.413017708335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45988.413017708335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45988.413017708335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45988.413017708335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45988.413017708335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45988.413017708335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45988.413017708335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45988.413017708335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45988.413017708335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45988.413017708335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45988.413017708335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45988.413017708335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45988.413017708335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45988.413017708335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45988.413017708335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45988.413017708335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45988.413017708335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45988.413017708335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45988.413017708335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45988.413017708335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45988.413017708335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45988.413017708335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45988.413017708335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45988.413017708335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45988.413017708335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45988.413017708335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45988.413017708335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45988.413017708335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45988.413017708335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45988.413017708335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45988.413017708335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45988.413017708335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45988.413017708335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45988.413017708335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45988.413017708335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45988.413017708335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45988.413017708335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45988.413017708335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45988.413017708335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45988.413017708335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45988.413017708335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45988.413017708335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45988.413017708335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45988.413017708335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45988.413017708335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45988.413017708335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45988.413017708335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45988.413017708335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45988.413017708335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45988.413017708335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45988.413017708335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45988.413017708335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45988.413017708335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45988.413017708335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45988.413017708335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45988.413017708335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45988.413017708335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45988.413017708335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45988.413017708335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45988.413017708335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45988.413017708335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45988.413017708335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45988.413017708335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45988.413017708335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45988.413017708335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45988.413017708335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45988.413017708335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45988.413017708335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45988.413017708335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45988.413017708335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45988.413017708335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45988.413017708335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45988.413017708335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45988.413017708335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45988.413017708335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45988.413017708335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45988.413017708335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45988.413017708335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45988.413017708335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45988.413017708335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45988.413017708335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45988.413017708335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45988.413017708335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45988.413017708335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45988.413017708335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45988.413017708335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45988.413017708335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45988.413017708335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45988.413017708335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45988.413017708335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45988.413017708335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45988.413017708335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45988.413017708335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45988.413017708335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45988.413017708335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45988.413017708335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45988.413017708335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45988.413017708335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45988.413017708335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45988.413017708335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45988.413017708335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45988.413017708335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45988.413017708335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45988.413017708335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45988.413017708335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45988.413017708335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45988.413017708335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45988.413017708335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45988.413017708335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45988.413017708335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45988.413017708335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45988.413017708335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45988.413017708335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45988.413017708335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45988.413017708335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45988.413017708335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45988.413017708335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45988.413017708335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45988.413017708335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45988.413017708335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45988.413017708335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45988.413017708335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45988.413017708335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45988.413017708335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45988.413017708335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45988.413017708335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45988.413017708335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45988.413017708335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45988.413017708335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45988.413017708335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45988.413017708335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45988.413017708335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45988.413017708335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45988.413017708335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45988.413017708335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45988.413017708335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45988.413017708335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45988.413017708335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45988.413017708335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45988.413017708335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45988.413017708335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45988.413017708335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45988.413017708335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45988.413017708335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45988.413017708335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45988.413017708335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45988.413017708335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45988.413017708335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45988.413017708335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45988.413017708335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45988.413017708335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45988.413017708335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45988.413017708335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45988.413017708335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45988.413017708335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45988.413017708335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45988.413017708335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45988.413017708335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45988.413017708335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45988.413017708335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45988.413017708335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45988.413017708335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45988.413017708335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45988.413017708335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45988.413017708335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45988.413017708335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45988.413017708335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45988.413017708335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45988.413017708335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45988.413017708335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45988.413017708335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45988.413017708335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45988.413017708335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45988.413017708335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45988.413017708335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45988.413017708335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45988.413017708335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45988.413017708335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45988.413017708335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45988.413017708335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45988.413017708335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45988.413017708335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45988.413017708335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45988.413017708335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45988.413017708335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45988.413017708335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45988.413017708335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45988.413017708335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45988.413017708335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45988.413017708335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45988.413017708335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45988.413017708335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45988.413017708335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45988.413017708335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45988.413017708335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45988.413017708335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45988.413017708335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45988.413017708335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45988.413017708335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45988.413017708335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45988.413017708335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45988.413017708335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45988.413017708335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45988.413017708335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45988.413017708335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45988.413017708335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45988.413017708335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45988.413017708335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45988.413017708335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45988.413017708335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45988.413017708335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45988.413017708335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45988.413017708335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45988.413017708335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45988.413017708335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45988.413017708335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45988.413017708335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45988.413017708335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45988.413017708335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45988.413017708335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45988.413017708335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45988.413017708335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45988.413017708335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45988.413017708335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45988.413017708335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45988.413017708335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45988.413017708335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45988.413017708335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45988.413017708335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45988.413017708335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45988.413017708335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45988.413017708335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45988.413017708335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45988.413017708335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45988.413017708335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45988.413017708335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45988.413017708335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45988.413017708335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45988.413017708335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45988.413017708335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45988.413017708335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45988.413017708335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45988.413017708335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45988.413017708335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45988.413017708335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45988.413017708335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45988.413017708335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45988.413017708335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45988.413017708335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45988.413017708335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45988.413017708335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45988.413017708335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45988.413017708335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45988.413017708335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45988.413017708335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45988.413017708335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45988.413017708335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45988.413017708335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45988.413017708335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45988.413017708335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45988.413017708335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45988.413017708335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45988.413017708335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45988.413017708335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45988.413017708335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45988.413017708335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45988.413017708335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45988.413017708335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45988.413017708335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45988.413017708335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45988.413017708335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45988.413017708335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45988.413017708335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45988.413017708335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45988.413017708335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45988.413017708335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45988.413017708335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45988.413017708335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45988.413017708335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45988.413017708335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45988.413017708335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45988.413017708335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45988.413017708335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45988.413017708335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45988.413017708335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45988.413017708335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45988.413017708335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45988.413017708335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45988.413017708335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45988.413017708335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45988.413017708335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45988.413017708335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45988.413017708335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45988.413017708335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45988.413017708335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45988.413017708335</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96.580957523146935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62.22414039351861</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39.751906597222842</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7.0397190972216777</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37">
        <v>1</v>
      </c>
      <c r="D6" s="37" t="s">
        <v>35154</v>
      </c>
      <c r="E6" s="37" t="s">
        <v>39021</v>
      </c>
      <c r="F6" s="148">
        <v>45988.370937500003</v>
      </c>
      <c r="G6" s="108">
        <f ca="1">IFERROR(NOW()-F6,"")</f>
        <v>4.2080208331753965E-2</v>
      </c>
      <c r="H6" s="38">
        <v>45988.360231481478</v>
      </c>
      <c r="I6" s="37" t="str">
        <f>IFERROR(VLOOKUP(D6,DB!A:F,6,0),"")</f>
        <v>Generator-SG</v>
      </c>
      <c r="J6" s="37" t="str">
        <f>IFERROR(VLOOKUP(D6,DB!A:G,7,0),"")</f>
        <v>Dead</v>
      </c>
      <c r="K6" s="37" t="s">
        <v>39125</v>
      </c>
      <c r="L6" s="37" t="str">
        <f>IFERROR(VLOOKUP(D6,DB!A:I,9,0),"")</f>
        <v>Latis</v>
      </c>
    </row>
    <row r="7" spans="1:13" s="39" customFormat="1">
      <c r="A7" s="37"/>
      <c r="B7" s="37" t="str">
        <f>IFERROR(VLOOKUP(D7,DB!A:K,11,0),"")</f>
        <v/>
      </c>
      <c r="C7" s="37"/>
      <c r="D7" s="37"/>
      <c r="E7" s="37"/>
      <c r="F7" s="38"/>
      <c r="G7" s="108">
        <f t="shared" ref="G7:G37" ca="1" si="2">IFERROR(NOW()-F7,"")</f>
        <v>45988.413017708335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45988.413017708335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45988.413017708335</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7"/>
      <c r="E10" s="37"/>
      <c r="F10" s="38"/>
      <c r="G10" s="146">
        <f t="shared" ca="1" si="2"/>
        <v>45988.413017708335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6">
        <f t="shared" ca="1" si="2"/>
        <v>45988.413017708335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6">
        <f t="shared" ca="1" si="2"/>
        <v>45988.413017708335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6">
        <f t="shared" ca="1" si="2"/>
        <v>45988.413017708335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6">
        <f t="shared" ca="1" si="2"/>
        <v>45988.413017708335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45988.413017708335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45988.413017708335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45988.413017708335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45988.413017708335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6">
        <f t="shared" ca="1" si="2"/>
        <v>45988.413017708335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45988.413017708335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45988.413017708335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45988.413017708335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45988.413017708335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45988.413017708335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45988.413017708335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45988.413017708335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45988.413017708335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45988.413017708335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45988.413017708335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45988.413017708335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45988.413017708335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45988.413017708335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45988.413017708335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45988.413017708335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45988.413017708335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45988.413017708335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45988.413017708335</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45988.413017708335</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45988.413017708335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45988.413017708335</v>
      </c>
      <c r="H4" s="126"/>
      <c r="I4" s="124" t="str">
        <f>IFERROR(VLOOKUP(D4,DB!A:F,6,0),"")</f>
        <v/>
      </c>
      <c r="J4" s="124" t="str">
        <f>IFERROR(VLOOKUP(D4,DB!A:G,7,0),"")</f>
        <v/>
      </c>
      <c r="K4" s="127" t="s">
        <v>39126</v>
      </c>
      <c r="L4" s="128" t="str">
        <f>IFERROR(VLOOKUP(D4,DB!A:I,9,0),"")</f>
        <v/>
      </c>
    </row>
    <row r="5" spans="1:16382" ht="31.5" customHeight="1">
      <c r="A5" s="123"/>
      <c r="B5" s="124" t="str">
        <f>IFERROR(VLOOKUP(D5,DB!A:K,11,0),"")</f>
        <v/>
      </c>
      <c r="C5" s="125"/>
      <c r="D5" s="124"/>
      <c r="E5" s="106"/>
      <c r="F5" s="126"/>
      <c r="G5" s="72">
        <f ca="1">IFERROR(NOW()-F5,"-")</f>
        <v>45988.413017708335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45988.413017708335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45988.413017708335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45988.413017708335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45988.413017708335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45988.413017708335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45988.413017708335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45988.413017708335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45988.413017708335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45988.413017708335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45988.413017708335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45988.413017708335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45988.413017708335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45988.413017708335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45988.413017708335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45988.413017708335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45988.413017708335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45988.413017708335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45988.413017708335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45988.413017708335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45988.413017708335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45988.413017708335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45988.413017708335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45988.413017708335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45988.413017708335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45988.413017708335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45988.413017708335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45988.413017708335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45988.413017708335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45988.413017708335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45988.413017708335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45988.413017708335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45988.413017708335</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