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87" documentId="120_S{2AC9BD13-BADA-5192-A53E-5A8FF88502F6}" xr6:coauthVersionLast="47" xr6:coauthVersionMax="47" xr10:uidLastSave="{8ACE53AA-5234-4801-A370-BE40DA98074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<sst xmlns="http://schemas.openxmlformats.org/spreadsheetml/2006/main" count="180288" uniqueCount="39127">
  <si>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</si>
  <si>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</si>
  <si>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</si>
  <si>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</si>
  <si>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</si>
  <si>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</si>
  <si>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</si>
  <si>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</si>
  <si>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</si>
  <si>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</si>
  <si>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</si>
  <si>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</si>
  <si>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</si>
  <si>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</si>
  <si>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</si>
  <si>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</si>
  <si>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</si>
  <si>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</si>
  <si>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</si>
  <si>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</si>
  <si>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</si>
  <si>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</si>
  <si>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</si>
  <si>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</si>
  <si>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</si>
  <si>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</si>
  <si>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</si>
  <si>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</si>
  <si>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</si>
  <si>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</si>
  <si>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</si>
  <si>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</si>
  <si>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</si>
  <si>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</si>
  <si>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</si>
  <si>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</si>
  <si>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</si>
  <si>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</si>
  <si>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</si>
  <si>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</si>
  <si>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</si>
  <si>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</si>
  <si>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</si>
  <si>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</si>
  <si>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</si>
  <si>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</si>
  <si>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</si>
  <si>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</si>
  <si>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</si>
  <si>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</si>
  <si>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</si>
  <si>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</si>
  <si>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</si>
  <si>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</si>
  <si>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</si>
  <si>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</si>
  <si>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</si>
  <si>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</si>
  <si>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</si>
  <si>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</si>
  <si>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</si>
  <si>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</si>
  <si>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</si>
  <si>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</si>
  <si>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</si>
  <si>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</si>
  <si>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</si>
  <si>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</si>
  <si>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</si>
  <si>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</si>
  <si>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</si>
  <si>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</si>
  <si>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</si>
  <si>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</si>
  <si>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</si>
  <si>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</si>
  <si>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</si>
  <si>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</si>
  <si>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</si>
  <si>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</si>
  <si>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</si>
  <si>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</si>
  <si>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</si>
  <si>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</si>
  <si>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</si>
  <si>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</si>
  <si>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</si>
  <si>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</si>
  <si>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</si>
  <si>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</si>
  <si>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</si>
  <si>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</si>
  <si>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</si>
  <si>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</si>
  <si>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</si>
  <si>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</si>
  <si>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</si>
  <si>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</si>
  <si>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</si>
  <si>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</si>
  <si>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</si>
  <si>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</si>
  <si>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</si>
  <si>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</si>
  <si>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</si>
  <si>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</si>
  <si>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</si>
  <si>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</si>
  <si>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</si>
  <si>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</si>
  <si>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</si>
  <si>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</si>
  <si>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</si>
  <si>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</si>
  <si>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</si>
  <si>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</si>
  <si>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</si>
  <si>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</si>
  <si>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</si>
  <si>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</si>
  <si>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</si>
  <si>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</si>
  <si>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</si>
  <si>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</si>
  <si>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</si>
  <si>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</si>
  <si>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</si>
  <si>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</si>
  <si>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</si>
  <si>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</si>
  <si>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</si>
  <si>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</si>
  <si>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</si>
  <si>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</si>
  <si>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</si>
  <si>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</si>
  <si>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</si>
  <si>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</si>
  <si>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</si>
  <si>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</si>
  <si>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</si>
  <si>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</si>
  <si>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</si>
  <si>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</si>
  <si>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</si>
  <si>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</si>
  <si>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</si>
  <si>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</si>
  <si>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</si>
  <si>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</si>
  <si>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</si>
  <si>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</si>
  <si>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</si>
  <si>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</si>
  <si>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</si>
  <si>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</si>
  <si>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</si>
  <si>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</si>
  <si>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</si>
  <si>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</si>
  <si>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</si>
  <si>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</si>
  <si>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</si>
  <si>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</si>
  <si>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</si>
  <si>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</si>
  <si>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</si>
  <si>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</si>
  <si>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</si>
  <si>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</si>
  <si>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</si>
  <si>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</si>
  <si>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</si>
  <si>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</si>
  <si>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</si>
  <si>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</si>
  <si>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</si>
  <si>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</si>
  <si>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</si>
  <si>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</si>
  <si>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</si>
  <si>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</si>
  <si>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</si>
  <si>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</si>
  <si>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</si>
  <si>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</si>
  <si>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</si>
  <si>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</si>
  <si>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</si>
  <si>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</si>
  <si>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</si>
  <si>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</si>
  <si>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</si>
  <si>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</si>
  <si>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</si>
  <si>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</si>
  <si>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</si>
  <si>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</si>
  <si>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</si>
  <si>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</si>
  <si>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</si>
  <si>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</si>
  <si>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</si>
  <si>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</si>
  <si>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</si>
  <si>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</si>
  <si>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</si>
  <si>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</si>
  <si>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</si>
  <si>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</si>
  <si>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</si>
  <si>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</si>
  <si>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</si>
  <si>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</si>
  <si>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</si>
  <si>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</si>
  <si>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</si>
  <si>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</si>
  <si>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</si>
  <si>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</si>
  <si>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</si>
  <si>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</si>
  <si>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</si>
  <si>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</si>
  <si>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</si>
  <si>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</si>
  <si>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</si>
  <si>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</si>
  <si>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</si>
  <si>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</si>
  <si>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</si>
  <si>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</si>
  <si>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</si>
  <si>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</si>
  <si>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</si>
  <si>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</si>
  <si>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</si>
  <si>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</si>
  <si>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</si>
  <si>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</si>
  <si>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</si>
  <si>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</si>
  <si>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</si>
  <si>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</si>
  <si>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</si>
  <si>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</si>
  <si>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</si>
  <si>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</si>
  <si>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</si>
  <si>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</si>
  <si>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</si>
  <si>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</si>
  <si>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</si>
  <si>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</si>
  <si>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</si>
  <si>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</si>
  <si>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</si>
  <si>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</si>
  <si>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</si>
  <si>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</si>
  <si>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</si>
  <si>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</si>
  <si>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</si>
  <si>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</si>
  <si>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</si>
  <si>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</si>
  <si>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</si>
  <si>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</si>
  <si>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</si>
  <si>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</si>
  <si>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</si>
  <si>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</si>
  <si>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</si>
  <si>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</si>
  <si>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</si>
  <si>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</si>
  <si>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</si>
  <si>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</si>
  <si>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</si>
  <si>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</si>
  <si>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</si>
  <si>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</si>
  <si>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</si>
  <si>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</si>
  <si>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</si>
  <si>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</si>
  <si>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</si>
  <si>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</si>
  <si>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</si>
  <si>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</si>
  <si>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</si>
  <si>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</si>
  <si>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</si>
  <si>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</si>
  <si>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</si>
  <si>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</si>
  <si>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</si>
  <si>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</si>
  <si>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</si>
  <si>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</si>
  <si>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</si>
  <si>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</si>
  <si>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</si>
  <si>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</si>
  <si>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</si>
  <si>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</si>
  <si>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</si>
  <si>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</si>
  <si>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</si>
  <si>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</si>
  <si>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</si>
  <si>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</si>
  <si>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</si>
  <si>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</si>
  <si>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</si>
  <si>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</si>
  <si>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</si>
  <si>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</si>
  <si>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</si>
  <si>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</si>
  <si>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</si>
  <si>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</si>
  <si>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</si>
  <si>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</si>
  <si>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</si>
  <si>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</si>
  <si>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</si>
  <si>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</si>
  <si>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</si>
  <si>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</si>
  <si>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</si>
  <si>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</si>
  <si>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</si>
  <si>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</si>
  <si>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</si>
  <si>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</si>
  <si>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</si>
  <si>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</si>
  <si>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</si>
  <si>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</si>
  <si>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</si>
  <si>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</si>
  <si>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</si>
  <si>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</si>
  <si>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</si>
  <si>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</si>
  <si>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</si>
  <si>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</si>
  <si>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</si>
  <si>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</si>
  <si>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</si>
  <si>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</si>
  <si>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</si>
  <si>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</si>
  <si>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</si>
  <si>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</si>
  <si>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</si>
  <si>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</si>
  <si>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</si>
  <si>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</si>
  <si>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</si>
  <si>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</si>
  <si>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</si>
  <si>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</si>
  <si>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</si>
  <si>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</si>
  <si>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</si>
  <si>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</si>
  <si>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</si>
  <si>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</si>
  <si>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</si>
  <si>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</si>
  <si>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</si>
  <si>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</si>
  <si>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</si>
  <si>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</si>
  <si>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</si>
  <si>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</si>
  <si>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</si>
  <si>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</si>
  <si>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</si>
  <si>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</si>
  <si>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</si>
  <si>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</si>
  <si>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</si>
  <si>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</si>
  <si>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</si>
  <si>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</si>
  <si>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</si>
  <si>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</si>
  <si>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</si>
  <si>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</si>
  <si>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</si>
  <si>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</si>
  <si>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</si>
  <si>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</si>
  <si>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</si>
  <si>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</si>
  <si>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</si>
  <si>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</si>
  <si>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</si>
  <si>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</si>
  <si>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</si>
  <si>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</si>
  <si>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</si>
  <si>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</si>
  <si>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</si>
  <si>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</si>
  <si>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</si>
  <si>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</si>
  <si>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</si>
  <si>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</si>
  <si>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</si>
  <si>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</si>
  <si>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</si>
  <si>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</si>
  <si>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</si>
  <si>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</si>
  <si>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</si>
  <si>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</si>
  <si>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</si>
  <si>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</si>
  <si>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</si>
  <si>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</si>
  <si>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</si>
  <si>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</si>
  <si>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</si>
  <si>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</si>
  <si>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</si>
  <si>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</si>
  <si>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</si>
  <si>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</si>
  <si>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</si>
  <si>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</si>
  <si>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</si>
  <si>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</si>
  <si>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</si>
  <si>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</si>
  <si>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</si>
  <si>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</si>
  <si>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</si>
  <si>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</si>
  <si>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</si>
  <si>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</si>
  <si>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</si>
  <si>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</si>
  <si>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</si>
  <si>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</si>
  <si>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</si>
  <si>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</si>
  <si>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</si>
  <si>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</si>
  <si>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</si>
  <si>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</si>
  <si>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</si>
  <si>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</si>
  <si>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</si>
  <si>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</si>
  <si>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</si>
  <si>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</si>
  <si>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</si>
  <si>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</si>
  <si>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</si>
  <si>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</si>
  <si>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</si>
  <si>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</si>
  <si>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</si>
  <si>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</si>
  <si>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</si>
  <si>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</si>
  <si>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</si>
  <si>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</si>
  <si>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</si>
  <si>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</si>
  <si>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</si>
  <si>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</si>
  <si>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</si>
  <si>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</si>
  <si>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</si>
  <si>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</si>
  <si>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</si>
  <si>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</si>
  <si>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</si>
  <si>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</si>
  <si>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</si>
  <si>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</si>
  <si>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</si>
  <si>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</si>
  <si>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</si>
  <si>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</si>
  <si>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</si>
  <si>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</si>
  <si>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</si>
  <si>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</si>
  <si>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</si>
  <si>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</si>
  <si>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</si>
  <si>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</si>
  <si>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</si>
  <si>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</si>
  <si>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</si>
  <si>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</si>
  <si>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</si>
  <si>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</si>
  <si>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</si>
  <si>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</si>
  <si>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</si>
  <si>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</si>
  <si>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</si>
  <si>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</si>
  <si>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</si>
  <si>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</si>
  <si>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</si>
  <si>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</si>
  <si>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</si>
  <si>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</si>
  <si>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</si>
  <si>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</si>
  <si>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</si>
  <si>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</si>
  <si>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</si>
  <si>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</si>
  <si>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</si>
  <si>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</si>
  <si>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</si>
  <si>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</si>
  <si>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</si>
  <si>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</si>
  <si>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</si>
  <si>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</si>
  <si>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</si>
  <si>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</si>
  <si>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</si>
  <si>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</si>
  <si>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</si>
  <si>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</si>
  <si>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</si>
  <si>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</si>
  <si>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</si>
  <si>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</si>
  <si>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</si>
  <si>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</si>
  <si>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</si>
  <si>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</si>
  <si>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</si>
  <si>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</si>
  <si>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</si>
  <si>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</si>
  <si>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</si>
  <si>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</si>
  <si>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</si>
  <si>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</si>
  <si>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</si>
  <si>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</si>
  <si>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</si>
  <si>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</si>
  <si>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</si>
  <si>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</si>
  <si>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</si>
  <si>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</si>
  <si>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</si>
  <si>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</si>
  <si>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</si>
  <si>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</si>
  <si>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</si>
  <si>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</si>
  <si>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</si>
  <si>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</si>
  <si>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</si>
  <si>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</si>
  <si>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</si>
  <si>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</si>
  <si>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</si>
  <si>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</si>
  <si>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</si>
  <si>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</si>
  <si>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</si>
  <si>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</si>
  <si>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</si>
  <si>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</si>
  <si>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</si>
  <si>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</si>
  <si>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</si>
  <si>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</si>
  <si>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</si>
  <si>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</si>
  <si>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</si>
  <si>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</si>
  <si>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</si>
  <si>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</si>
  <si>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</si>
  <si>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</si>
  <si>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</si>
  <si>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</si>
  <si>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</si>
  <si>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</si>
  <si>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</si>
  <si>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</si>
  <si>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</si>
  <si>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</si>
  <si>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</si>
  <si>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</si>
  <si>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</si>
  <si>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</si>
  <si>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</si>
  <si>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</si>
  <si>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</si>
  <si>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</si>
  <si>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</si>
  <si>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</si>
  <si>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</si>
  <si>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</si>
  <si>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</si>
  <si>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</si>
  <si>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</si>
  <si>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</si>
  <si>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</si>
  <si>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</si>
  <si>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</si>
  <si>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</si>
  <si>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</si>
  <si>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</si>
  <si>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</si>
  <si>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</si>
  <si>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</si>
  <si>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</si>
  <si>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</si>
  <si>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</si>
  <si>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</si>
  <si>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</si>
  <si>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</si>
  <si>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</si>
  <si>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</si>
  <si>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</si>
  <si>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</si>
  <si>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</si>
  <si>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</si>
  <si>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</si>
  <si>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</si>
  <si>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</si>
  <si>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</si>
  <si>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</si>
  <si>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</si>
  <si>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</si>
  <si>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</si>
  <si>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</si>
  <si>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</si>
  <si>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</si>
  <si>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</si>
  <si>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</si>
  <si>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</si>
  <si>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</si>
  <si>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</si>
  <si>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</si>
  <si>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</si>
  <si>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</si>
  <si>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</si>
  <si>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</si>
  <si>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</si>
  <si>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</si>
  <si>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</si>
  <si>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</si>
  <si>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</si>
  <si>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</si>
  <si>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</si>
  <si>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</si>
  <si>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</si>
  <si>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</si>
  <si>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</si>
  <si>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</si>
  <si>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</si>
  <si>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</si>
  <si>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</si>
  <si>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</si>
  <si>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</si>
  <si>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</si>
  <si>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</si>
  <si>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</si>
  <si>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</si>
  <si>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</si>
  <si>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</si>
  <si>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</si>
  <si>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</si>
  <si>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</si>
  <si>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</si>
  <si>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</si>
  <si>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</si>
  <si>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</si>
  <si>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</si>
  <si>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</si>
  <si>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</si>
  <si>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</si>
  <si>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</si>
  <si>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</si>
  <si>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</si>
  <si>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</si>
  <si>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</si>
  <si>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</si>
  <si>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</si>
  <si>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</si>
  <si>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</si>
  <si>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</si>
  <si>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</si>
  <si>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</si>
  <si>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</si>
  <si>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</si>
  <si>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</si>
  <si>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</si>
  <si>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</si>
  <si>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</si>
  <si>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</si>
  <si>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</si>
  <si>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</si>
  <si>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</si>
  <si>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</si>
  <si>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</si>
  <si>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</si>
  <si>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</si>
  <si>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</si>
  <si>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</si>
  <si>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</si>
  <si>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</si>
  <si>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</si>
  <si>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</si>
  <si>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</si>
  <si>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</si>
  <si>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</si>
  <si>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</si>
  <si>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</si>
  <si>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</si>
  <si>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</si>
  <si>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</si>
  <si>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</si>
  <si>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</si>
  <si>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</si>
  <si>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</si>
  <si>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</si>
  <si>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</si>
  <si>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</si>
  <si>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</si>
  <si>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</si>
  <si>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</si>
  <si>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</si>
  <si>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</si>
  <si>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</si>
  <si>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</si>
  <si>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</si>
  <si>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</si>
  <si>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</si>
  <si>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</si>
  <si>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</si>
  <si>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</si>
  <si>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</si>
  <si>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</si>
  <si>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</si>
  <si>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</si>
  <si>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</si>
  <si>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</si>
  <si>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</si>
  <si>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</si>
  <si>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</si>
  <si>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</si>
  <si>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</si>
  <si>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</si>
  <si>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</si>
  <si>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</si>
  <si>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</si>
  <si>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</si>
  <si>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</si>
  <si>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</si>
  <si>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</si>
  <si>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</si>
  <si>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</si>
  <si>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</si>
  <si>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</si>
  <si>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</si>
  <si>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</si>
  <si>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</si>
  <si>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</si>
  <si>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</si>
  <si>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</si>
  <si>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</si>
  <si>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</si>
  <si>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</si>
  <si>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</si>
  <si>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</si>
  <si>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</si>
  <si>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</si>
  <si>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</si>
  <si>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</si>
  <si>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</si>
  <si>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</si>
  <si>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</si>
  <si>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</si>
  <si>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</si>
  <si>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</si>
  <si>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</si>
  <si>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</si>
  <si>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</si>
  <si>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</si>
  <si>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</si>
  <si>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</si>
  <si>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</si>
  <si>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</si>
  <si>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</si>
  <si>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</si>
  <si>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</si>
  <si>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</si>
  <si>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</si>
  <si>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</si>
  <si>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</si>
  <si>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</si>
  <si>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</si>
  <si>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</si>
  <si>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</si>
  <si>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</si>
  <si>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</si>
  <si>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</si>
  <si>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</si>
  <si>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</si>
  <si>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</si>
  <si>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</si>
  <si>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</si>
  <si>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</si>
  <si>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</si>
  <si>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</si>
  <si>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</si>
  <si>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</si>
  <si>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</si>
  <si>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</si>
  <si>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</si>
  <si>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</si>
  <si>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</si>
  <si>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</si>
  <si>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</si>
  <si>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</si>
  <si>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</si>
  <si>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</si>
  <si>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</si>
  <si>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</si>
  <si>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</si>
  <si>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</si>
  <si>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</si>
  <si>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</si>
  <si>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</si>
  <si>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</si>
  <si>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</si>
  <si>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</si>
  <si>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</si>
  <si>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</si>
  <si>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</si>
  <si>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</si>
  <si>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</si>
  <si>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</si>
  <si>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</si>
  <si>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</si>
  <si>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</si>
  <si>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</si>
  <si>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</si>
  <si>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</si>
  <si>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</si>
  <si>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</si>
  <si>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</si>
  <si>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</si>
  <si>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</si>
  <si>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</si>
  <si>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</si>
  <si>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</si>
  <si>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</si>
  <si>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</si>
  <si>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</si>
  <si>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</si>
  <si>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</si>
  <si>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</si>
  <si>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</si>
  <si>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</si>
  <si>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</si>
  <si>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</si>
  <si>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</si>
  <si>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</si>
  <si>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</si>
  <si>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</si>
  <si>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</si>
  <si>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</si>
  <si>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</si>
  <si>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</si>
  <si>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</si>
  <si>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</si>
  <si>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</si>
  <si>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</si>
  <si>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</si>
  <si>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</si>
  <si>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</si>
  <si>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</si>
  <si>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</si>
  <si>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</si>
  <si>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</si>
  <si>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</si>
  <si>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</si>
  <si>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</si>
  <si>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</si>
  <si>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</si>
  <si>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</si>
  <si>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</si>
  <si>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</si>
  <si>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</si>
  <si>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</si>
  <si>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</si>
  <si>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</si>
  <si>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</si>
  <si>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</si>
  <si>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</si>
  <si>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</si>
  <si>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</si>
  <si>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</si>
  <si>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</si>
  <si>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</si>
  <si>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</si>
  <si>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</si>
  <si>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</si>
  <si>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</si>
  <si>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</si>
  <si>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</si>
  <si>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</si>
  <si>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</si>
  <si>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</si>
  <si>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</si>
  <si>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</si>
  <si>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</si>
  <si>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</si>
  <si>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</si>
  <si>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</si>
  <si>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</si>
  <si>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</si>
  <si>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</si>
  <si>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</si>
  <si>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</si>
  <si>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</si>
  <si>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</si>
  <si>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</si>
  <si>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</si>
  <si>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</si>
  <si>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</si>
  <si>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</si>
  <si>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</si>
  <si>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</si>
  <si>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</si>
  <si>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</si>
  <si>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</si>
  <si>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</si>
  <si>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</si>
  <si>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</si>
  <si>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</si>
  <si>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</si>
  <si>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</si>
  <si>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</si>
  <si>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</si>
  <si>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</si>
  <si>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</si>
  <si>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</si>
  <si>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</si>
  <si>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</si>
  <si>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</si>
  <si>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</si>
  <si>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</si>
  <si>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</si>
  <si>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</si>
  <si>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</si>
  <si>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</si>
  <si>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</si>
  <si>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</si>
  <si>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</si>
  <si>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</si>
  <si>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</si>
  <si>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</si>
  <si>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</si>
  <si>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</si>
  <si>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</si>
  <si>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</si>
  <si>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</si>
  <si>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</si>
  <si>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</si>
  <si>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</si>
  <si>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</si>
  <si>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</si>
  <si>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</si>
  <si>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</si>
  <si>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</si>
  <si>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</si>
  <si>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</si>
  <si>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</si>
  <si>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</si>
  <si>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</si>
  <si>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</si>
  <si>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</si>
  <si>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</si>
  <si>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</si>
  <si>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</si>
  <si>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</si>
  <si>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</si>
  <si>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</si>
  <si>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</si>
  <si>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</si>
  <si>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</si>
  <si>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</si>
  <si>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</si>
  <si>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</si>
  <si>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</si>
  <si>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</si>
  <si>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</si>
  <si>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</si>
  <si>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</si>
  <si>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</si>
  <si>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</si>
  <si>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</si>
  <si>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</si>
  <si>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</si>
  <si>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</si>
  <si>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</si>
  <si>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</si>
  <si>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</si>
  <si>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</si>
  <si>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</si>
  <si>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</si>
  <si>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</si>
  <si>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</si>
  <si>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</si>
  <si>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</si>
  <si>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</si>
  <si>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</si>
  <si>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</si>
  <si>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</si>
  <si>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</si>
  <si>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</si>
  <si>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</si>
  <si>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</si>
  <si>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</si>
  <si>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</si>
  <si>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</si>
  <si>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</si>
  <si>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</si>
  <si>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</si>
  <si>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</si>
  <si>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</si>
  <si>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</si>
  <si>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</si>
  <si>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</si>
  <si>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</si>
  <si>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</si>
  <si>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</si>
  <si>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</si>
  <si>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</si>
  <si>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</si>
  <si>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</si>
  <si>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</si>
  <si>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</si>
  <si>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</si>
  <si>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</si>
  <si>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</si>
  <si>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</si>
  <si>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</si>
  <si>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</si>
  <si>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</si>
  <si>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</si>
  <si>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</si>
  <si>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</si>
  <si>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</si>
  <si>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</si>
  <si>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</si>
  <si>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</si>
  <si>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</si>
  <si>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</si>
  <si>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</si>
  <si>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</si>
  <si>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</si>
  <si>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</si>
  <si>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</si>
  <si>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</si>
  <si>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</si>
  <si>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</si>
  <si>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</si>
  <si>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</si>
  <si>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</si>
  <si>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</si>
  <si>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</si>
  <si>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</si>
  <si>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</si>
  <si>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</si>
  <si>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</si>
  <si>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</si>
  <si>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</si>
  <si>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</si>
  <si>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</si>
  <si>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</si>
  <si>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</si>
  <si>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</si>
  <si>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</si>
  <si>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</si>
  <si>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</si>
  <si>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</si>
  <si>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</si>
  <si>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</si>
  <si>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</si>
  <si>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</si>
  <si>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</si>
  <si>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</si>
  <si>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</si>
  <si>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</si>
  <si>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</si>
  <si>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</si>
  <si>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</si>
  <si>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</si>
  <si>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</si>
  <si>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</si>
  <si>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</si>
  <si>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</si>
  <si>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</si>
  <si>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</si>
  <si>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</si>
  <si>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</si>
  <si>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</si>
  <si>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</si>
  <si>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</si>
  <si>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</si>
  <si>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</si>
  <si>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</si>
  <si>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</si>
  <si>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</si>
  <si>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</si>
  <si>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</si>
  <si>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</si>
  <si>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</si>
  <si>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</si>
  <si>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</si>
  <si>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</si>
  <si>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</si>
  <si>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</si>
  <si>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</si>
  <si>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</si>
  <si>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</si>
  <si>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</si>
  <si>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</si>
  <si>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</si>
  <si>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</si>
  <si>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</si>
  <si>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</si>
  <si>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</si>
  <si>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</si>
  <si>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</si>
  <si>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</si>
  <si>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</si>
  <si>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</si>
  <si>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</si>
  <si>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</si>
  <si>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</si>
  <si>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</si>
  <si>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</si>
  <si>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</si>
  <si>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</si>
  <si>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</si>
  <si>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</si>
  <si>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</si>
  <si>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</si>
  <si>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</si>
  <si>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</si>
  <si>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</si>
  <si>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</si>
  <si>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</si>
  <si>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</si>
  <si>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</si>
  <si>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</si>
  <si>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</si>
  <si>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</si>
  <si>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</si>
  <si>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</si>
  <si>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</si>
  <si>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</si>
  <si>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</si>
  <si>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</si>
  <si>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</si>
  <si>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</si>
  <si>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</si>
  <si>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</si>
  <si>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</si>
  <si>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</si>
  <si>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</si>
  <si>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</si>
  <si>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</si>
  <si>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</si>
  <si>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</si>
  <si>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</si>
  <si>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</si>
  <si>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</si>
  <si>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</si>
  <si>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</si>
  <si>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</si>
  <si>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</si>
  <si>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</si>
  <si>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</si>
  <si>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</si>
  <si>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</si>
  <si>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</si>
  <si>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</si>
  <si>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</si>
  <si>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</si>
  <si>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</si>
  <si>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</si>
  <si>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</si>
  <si>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</si>
  <si>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</si>
  <si>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</si>
  <si>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</si>
  <si>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</si>
  <si>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</si>
  <si>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</si>
  <si>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</si>
  <si>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</si>
  <si>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</si>
  <si>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</si>
  <si>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</si>
  <si>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</si>
  <si>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</si>
  <si>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</si>
  <si>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</si>
  <si>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</si>
  <si>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</si>
  <si>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</si>
  <si>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</si>
  <si>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</si>
  <si>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</si>
  <si>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</si>
  <si>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</si>
  <si>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</si>
  <si>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</si>
  <si>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</si>
  <si>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</si>
  <si>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</si>
  <si>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</si>
  <si>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</si>
  <si>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</si>
  <si>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</si>
  <si>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</si>
  <si>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</si>
  <si>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</si>
  <si>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</si>
  <si>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</si>
  <si>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</si>
  <si>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</si>
  <si>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</si>
  <si>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</si>
  <si>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</si>
  <si>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</si>
  <si>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</si>
  <si>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</si>
  <si>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</si>
  <si>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</si>
  <si>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</si>
  <si>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</si>
  <si>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</si>
  <si>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</si>
  <si>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</si>
  <si>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</si>
  <si>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</si>
  <si>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</si>
  <si>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</si>
  <si>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</si>
  <si>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</si>
  <si>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</si>
  <si>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</si>
  <si>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</si>
  <si>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</si>
  <si>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</si>
  <si>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</si>
  <si>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</si>
  <si>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</si>
  <si>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</si>
  <si>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</si>
  <si>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</si>
  <si>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</si>
  <si>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</si>
  <si>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</si>
  <si>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</si>
  <si>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</si>
  <si>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</si>
  <si>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</si>
  <si>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</si>
  <si>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</si>
  <si>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</si>
  <si>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</si>
  <si>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</si>
  <si>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</si>
  <si>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</si>
  <si>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</si>
  <si>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</si>
  <si>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</si>
  <si>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</si>
  <si>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</si>
  <si>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</si>
  <si>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</si>
  <si>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</si>
  <si>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</si>
  <si>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</si>
  <si>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</si>
  <si>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</si>
  <si>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</si>
  <si>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</si>
  <si>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</si>
  <si>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</si>
  <si>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</si>
  <si>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</si>
  <si>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</si>
  <si>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</si>
  <si>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</si>
  <si>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</si>
  <si>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</si>
  <si>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</si>
  <si>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</si>
  <si>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</si>
  <si>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</si>
  <si>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</si>
  <si>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</si>
  <si>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</si>
  <si>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</si>
  <si>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</si>
  <si>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</si>
  <si>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</si>
  <si>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</si>
  <si>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</si>
  <si>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</si>
  <si>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</si>
  <si>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</si>
  <si>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</si>
  <si>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</si>
  <si>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</si>
  <si>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</si>
  <si>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</si>
  <si>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</si>
  <si>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</si>
  <si>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</si>
  <si>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</si>
  <si>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</si>
  <si>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</si>
  <si>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</si>
  <si>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</si>
  <si>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</si>
  <si>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</si>
  <si>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</si>
  <si>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</si>
  <si>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</si>
  <si>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</si>
  <si>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</si>
  <si>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</si>
  <si>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</si>
  <si>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</si>
  <si>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</si>
  <si>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</si>
  <si>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</si>
  <si>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</si>
  <si>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</si>
  <si>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</si>
  <si>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</si>
  <si>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</si>
  <si>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</si>
  <si>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</si>
  <si>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</si>
  <si>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</si>
  <si>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</si>
  <si>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</si>
  <si>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</si>
  <si>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</si>
  <si>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</si>
  <si>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</si>
  <si>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</si>
  <si>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</si>
  <si>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</si>
  <si>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</si>
  <si>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</si>
  <si>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</si>
  <si>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</si>
  <si>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</si>
  <si>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</si>
  <si>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</si>
  <si>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</si>
  <si>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</si>
  <si>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</si>
  <si>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</si>
  <si>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</si>
  <si>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</si>
  <si>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</si>
  <si>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</si>
  <si>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</si>
  <si>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</si>
  <si>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</si>
  <si>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</si>
  <si>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</si>
  <si>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</si>
  <si>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</si>
  <si>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</si>
  <si>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</si>
  <si>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</si>
  <si>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</si>
  <si>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</si>
  <si>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</si>
  <si>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</si>
  <si>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</si>
  <si>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</si>
  <si>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</si>
  <si>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</si>
  <si>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</si>
  <si>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</si>
  <si>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</si>
  <si>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</si>
  <si>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</si>
  <si>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</si>
  <si>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</si>
  <si>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</si>
  <si>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</si>
  <si>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</si>
  <si>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</si>
  <si>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</si>
  <si>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</si>
  <si>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</si>
  <si>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</si>
  <si>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</si>
  <si>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</si>
  <si>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</si>
  <si>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</si>
  <si>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</si>
  <si>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</si>
  <si>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</si>
  <si>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</si>
  <si>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</si>
  <si>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</si>
  <si>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</si>
  <si>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</si>
  <si>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</si>
  <si>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</si>
  <si>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</si>
  <si>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</si>
  <si>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</si>
  <si>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</si>
  <si>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</si>
  <si>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</si>
  <si>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</si>
  <si>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</si>
  <si>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</si>
  <si>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</si>
  <si>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</si>
  <si>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</si>
  <si>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</si>
  <si>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</si>
  <si>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</si>
  <si>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</si>
  <si>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</si>
  <si>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</si>
  <si>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</si>
  <si>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</si>
  <si>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</si>
  <si>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</si>
  <si>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</si>
  <si>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</si>
  <si>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</si>
  <si>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</si>
  <si>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</si>
  <si>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</si>
  <si>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</si>
  <si>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</si>
  <si>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</si>
  <si>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</si>
  <si>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</si>
  <si>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</si>
  <si>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</si>
  <si>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</si>
  <si>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</si>
  <si>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</si>
  <si>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</si>
  <si>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</si>
  <si>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</si>
  <si>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</si>
  <si>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</si>
  <si>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</si>
  <si>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</si>
  <si>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</si>
  <si>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</si>
  <si>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</si>
  <si>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</si>
  <si>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</si>
  <si>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</si>
  <si>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</si>
  <si>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</si>
  <si>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</si>
  <si>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</si>
  <si>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</si>
  <si>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</si>
  <si>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</si>
  <si>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</si>
  <si>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</si>
  <si>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</si>
  <si>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</si>
  <si>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</si>
  <si>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</si>
  <si>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</si>
  <si>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</si>
  <si>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</si>
  <si>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</si>
  <si>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</si>
  <si>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</si>
  <si>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</si>
  <si>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</si>
  <si>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</si>
  <si>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</si>
  <si>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</si>
  <si>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</si>
  <si>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</si>
  <si>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</si>
  <si>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</si>
  <si>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</si>
  <si>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</si>
  <si>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</si>
  <si>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</si>
  <si>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</si>
  <si>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</si>
  <si>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</si>
  <si>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</si>
  <si>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</si>
  <si>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</si>
  <si>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</si>
  <si>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</si>
  <si>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</si>
  <si>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</si>
  <si>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</si>
  <si>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</si>
  <si>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</si>
  <si>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</si>
  <si>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</si>
  <si>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</si>
  <si>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</si>
  <si>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</si>
  <si>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</si>
  <si>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</si>
  <si>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</si>
  <si>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</si>
  <si>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</si>
  <si>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</si>
  <si>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</si>
  <si>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</si>
  <si>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</si>
  <si>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</si>
  <si>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</si>
  <si>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</si>
  <si>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</si>
  <si>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</si>
  <si>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</si>
  <si>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</si>
  <si>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</si>
  <si>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</si>
  <si>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</si>
  <si>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</si>
  <si>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</si>
  <si>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</si>
  <si>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</si>
  <si>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</si>
  <si>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</si>
  <si>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</si>
  <si>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</si>
  <si>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</si>
  <si>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</si>
  <si>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</si>
  <si>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</si>
  <si>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</si>
  <si>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</si>
  <si>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</si>
  <si>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</si>
  <si>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</si>
  <si>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</si>
  <si>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</si>
  <si>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</si>
  <si>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</si>
  <si>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</si>
  <si>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</si>
  <si>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</si>
  <si>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</si>
  <si>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</si>
  <si>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</si>
  <si>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</si>
  <si>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</si>
  <si>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</si>
  <si>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</si>
  <si>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</si>
  <si>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</si>
  <si>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</si>
  <si>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</si>
  <si>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</si>
  <si>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</si>
  <si>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</si>
  <si>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</si>
  <si>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</si>
  <si>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</si>
  <si>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</si>
  <si>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</si>
  <si>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</si>
  <si>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</si>
  <si>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</si>
  <si>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</si>
  <si>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</si>
  <si>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</si>
  <si>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</si>
  <si>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</si>
  <si>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</si>
  <si>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</si>
  <si>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</si>
  <si>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</si>
  <si>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</si>
  <si>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</si>
  <si>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</si>
  <si>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</si>
  <si>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</si>
  <si>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</si>
  <si>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</si>
  <si>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</si>
  <si>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</si>
  <si>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</si>
  <si>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</si>
  <si>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</si>
  <si>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</si>
  <si>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</si>
  <si>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</si>
  <si>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</si>
  <si>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</si>
  <si>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</si>
  <si>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</si>
  <si>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</si>
  <si>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</si>
  <si>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</si>
  <si>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</si>
  <si>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</si>
  <si>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</si>
  <si>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</si>
  <si>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</si>
  <si>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</si>
  <si>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</si>
  <si>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</si>
  <si>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</si>
  <si>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</si>
  <si>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</si>
  <si>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</si>
  <si>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</si>
  <si>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</si>
  <si>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</si>
  <si>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</si>
  <si>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</si>
  <si>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</si>
  <si>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</si>
  <si>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</si>
  <si>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</si>
  <si>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</si>
  <si>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</si>
  <si>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</si>
  <si>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</si>
  <si>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</si>
  <si>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</si>
  <si>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</si>
  <si>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</si>
  <si>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</si>
  <si>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</si>
  <si>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</si>
  <si>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</si>
  <si>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</si>
  <si>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</si>
  <si>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</si>
  <si>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</si>
  <si>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</si>
  <si>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</si>
  <si>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</si>
  <si>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</si>
  <si>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</si>
  <si>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</si>
  <si>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</si>
  <si>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</si>
  <si>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</si>
  <si>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</si>
  <si>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</si>
  <si>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</si>
  <si>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</si>
  <si>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</si>
  <si>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</si>
  <si>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</si>
  <si>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</si>
  <si>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</si>
  <si>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</si>
  <si>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</si>
  <si>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</si>
  <si>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</si>
  <si>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</si>
  <si>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</si>
  <si>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</si>
  <si>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</si>
  <si>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</si>
  <si>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</si>
  <si>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</si>
  <si>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</si>
  <si>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</si>
  <si>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</si>
  <si>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</si>
  <si>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</si>
  <si>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</si>
  <si>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</si>
  <si>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</si>
  <si>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</si>
  <si>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</si>
  <si>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</si>
  <si>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</si>
  <si>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</si>
  <si>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</si>
  <si>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</si>
  <si>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</si>
  <si>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</si>
  <si>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</si>
  <si>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</si>
  <si>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</si>
  <si>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</si>
  <si>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</si>
  <si>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</si>
  <si>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</si>
  <si>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</si>
  <si>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</si>
  <si>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</si>
  <si>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</si>
  <si>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</si>
  <si>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</si>
  <si>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</si>
  <si>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</si>
  <si>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</si>
  <si>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</si>
  <si>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</si>
  <si>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</si>
  <si>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</si>
  <si>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</si>
  <si>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</si>
  <si>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</si>
  <si>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</si>
  <si>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</si>
  <si>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</si>
  <si>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</si>
  <si>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</si>
  <si>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</si>
  <si>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</si>
  <si>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</si>
  <si>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</si>
  <si>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</si>
  <si>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</si>
  <si>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</si>
  <si>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</si>
  <si>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</si>
  <si>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</si>
  <si>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</si>
  <si>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</si>
  <si>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</si>
  <si>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</si>
  <si>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</si>
  <si>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</si>
  <si>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</si>
  <si>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</si>
  <si>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</si>
  <si>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</si>
  <si>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</si>
  <si>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</si>
  <si>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</si>
  <si>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</si>
  <si>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</si>
  <si>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</si>
  <si>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</si>
  <si>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</si>
  <si>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</si>
  <si>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</si>
  <si>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</si>
  <si>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</si>
  <si>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</si>
  <si>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</si>
  <si>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</si>
  <si>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</si>
  <si>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</si>
  <si>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</si>
  <si>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</si>
  <si>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</si>
  <si>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</si>
  <si>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</si>
  <si>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</si>
  <si>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</si>
  <si>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</si>
  <si>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</si>
  <si>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</si>
  <si>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</si>
  <si>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</si>
  <si>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</si>
  <si>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</si>
  <si>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</si>
  <si>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</si>
  <si>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</si>
  <si>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</si>
  <si>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</si>
  <si>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</si>
  <si>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</si>
  <si>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</si>
  <si>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</si>
  <si>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</si>
  <si>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</si>
  <si>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</si>
  <si>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</si>
  <si>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</si>
  <si>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</si>
  <si>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</si>
  <si>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</si>
  <si>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</si>
  <si>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</si>
  <si>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</si>
  <si>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</si>
  <si>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</si>
  <si>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</si>
  <si>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</si>
  <si>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</si>
  <si>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</si>
  <si>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</si>
  <si>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</si>
  <si>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</si>
  <si>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</si>
  <si>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</si>
  <si>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</si>
  <si>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</si>
  <si>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</si>
  <si>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</si>
  <si>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</si>
  <si>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</si>
  <si>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</si>
  <si>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</si>
  <si>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</si>
  <si>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</si>
  <si>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</si>
  <si>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</si>
  <si>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</si>
  <si>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</si>
  <si>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</si>
  <si>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</si>
  <si>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</si>
  <si>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</si>
  <si>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</si>
  <si>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</si>
  <si>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</si>
  <si>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</si>
  <si>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</si>
  <si>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</si>
  <si>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</si>
  <si>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</si>
  <si>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</si>
  <si>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</si>
  <si>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</si>
  <si>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</si>
  <si>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</si>
  <si>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</si>
  <si>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</si>
  <si>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</si>
  <si>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</si>
  <si>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</si>
  <si>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</si>
  <si>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</si>
  <si>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</si>
  <si>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</si>
  <si>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</si>
  <si>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</si>
  <si>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</si>
  <si>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</si>
  <si>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</si>
  <si>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</si>
  <si>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</si>
  <si>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</si>
  <si>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</si>
  <si>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</si>
  <si>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</si>
  <si>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</si>
  <si>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</si>
  <si>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</si>
  <si>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</si>
  <si>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</si>
  <si>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</si>
  <si>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</si>
  <si>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</si>
  <si>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</si>
  <si>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</si>
  <si>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</si>
  <si>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</si>
  <si>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</si>
  <si>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</si>
  <si>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</si>
  <si>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</si>
  <si>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</si>
  <si>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</si>
  <si>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</si>
  <si>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</si>
  <si>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</si>
  <si>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</si>
  <si>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</si>
  <si>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</si>
  <si>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</si>
  <si>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</si>
  <si>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</si>
  <si>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</si>
  <si>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</si>
  <si>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</si>
  <si>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</si>
  <si>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</si>
  <si>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</si>
  <si>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</si>
  <si>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</si>
  <si>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</si>
  <si>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</si>
  <si>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</si>
  <si>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</si>
  <si>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</si>
  <si>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</si>
  <si>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</si>
  <si>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</si>
  <si>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</si>
  <si>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</si>
  <si>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</si>
  <si>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</si>
  <si>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</si>
  <si>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</si>
  <si>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</si>
  <si>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</si>
  <si>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</si>
  <si>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</si>
  <si>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</si>
  <si>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</si>
  <si>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</si>
  <si>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</si>
  <si>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</si>
  <si>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</si>
  <si>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</si>
  <si>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</si>
  <si>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</si>
  <si>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</si>
  <si>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</si>
  <si>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</si>
  <si>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</si>
  <si>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</si>
  <si>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</si>
  <si>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</si>
  <si>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</si>
  <si>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</si>
  <si>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</si>
  <si>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</si>
  <si>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</si>
  <si>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</si>
  <si>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</si>
  <si>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</si>
  <si>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</si>
  <si>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</si>
  <si>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</si>
  <si>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</si>
  <si>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</si>
  <si>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</si>
  <si>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</si>
  <si>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</si>
  <si>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</si>
  <si>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</si>
  <si>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</si>
  <si>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</si>
  <si>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</si>
  <si>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</si>
  <si>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</si>
  <si>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</si>
  <si>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</si>
  <si>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</si>
  <si>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</si>
  <si>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</si>
  <si>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</si>
  <si>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</si>
  <si>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</si>
  <si>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</si>
  <si>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</si>
  <si>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</si>
  <si>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</si>
  <si>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</si>
  <si>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</si>
  <si>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</si>
  <si>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</si>
  <si>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</si>
  <si>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</si>
  <si>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</si>
  <si>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</si>
  <si>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</si>
  <si>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</si>
  <si>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</si>
  <si>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</si>
  <si>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</si>
  <si>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</si>
  <si>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</si>
  <si>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</si>
  <si>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</si>
  <si>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</si>
  <si>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</si>
  <si>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</si>
  <si>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</si>
  <si>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</si>
  <si>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</si>
  <si>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</si>
  <si>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</si>
  <si>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</si>
  <si>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</si>
  <si>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</si>
  <si>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</si>
  <si>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</si>
  <si>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</si>
  <si>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</si>
  <si>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</si>
  <si>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</si>
  <si>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</si>
  <si>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</si>
  <si>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</si>
  <si>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</si>
  <si>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</si>
  <si>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</si>
  <si>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</si>
  <si>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</si>
  <si>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</si>
  <si>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</si>
  <si>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</si>
  <si>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</si>
  <si>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</si>
  <si>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</si>
  <si>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</si>
  <si>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</si>
  <si>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</si>
  <si>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</si>
  <si>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</si>
  <si>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</si>
  <si>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</si>
  <si>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</si>
  <si>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</si>
  <si>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</si>
  <si>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</si>
  <si>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</si>
  <si>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</si>
  <si>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</si>
  <si>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</si>
  <si>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</si>
  <si>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</si>
  <si>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</si>
  <si>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</si>
  <si>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</si>
  <si>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</si>
  <si>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</si>
  <si>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</si>
  <si>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</si>
  <si>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</si>
  <si>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</si>
  <si>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</si>
  <si>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</si>
  <si>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</si>
  <si>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</si>
  <si>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</si>
  <si>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</si>
  <si>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</si>
  <si>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</si>
  <si>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</si>
  <si>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</si>
  <si>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</si>
  <si>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</si>
  <si>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</si>
  <si>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</si>
  <si>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</si>
  <si>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</si>
  <si>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</si>
  <si>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</si>
  <si>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</si>
  <si>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</si>
  <si>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</si>
  <si>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</si>
  <si>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</si>
  <si>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</si>
  <si>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</si>
  <si>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</si>
  <si>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</si>
  <si>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</si>
  <si>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</si>
  <si>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</si>
  <si>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</si>
  <si>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</si>
  <si>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</si>
  <si>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</si>
  <si>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</si>
  <si>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</si>
  <si>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</si>
  <si>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</si>
  <si>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</si>
  <si>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</si>
  <si>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</si>
  <si>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</si>
  <si>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</si>
  <si>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</si>
  <si>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</si>
  <si>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</si>
  <si>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</si>
  <si>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</si>
  <si>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</si>
  <si>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</si>
  <si>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</si>
  <si>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</si>
  <si>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</si>
  <si>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</si>
  <si>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</si>
  <si>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</si>
  <si>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</si>
  <si>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</si>
  <si>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</si>
  <si>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</si>
  <si>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</si>
  <si>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</si>
  <si>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</si>
  <si>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</si>
  <si>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</si>
  <si>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</si>
  <si>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</si>
  <si>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</si>
  <si>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</si>
  <si>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</si>
  <si>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</si>
  <si>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</si>
  <si>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</si>
  <si>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</si>
  <si>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</si>
  <si>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</si>
  <si>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</si>
  <si>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</si>
  <si>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</si>
  <si>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</si>
  <si>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</si>
  <si>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</si>
  <si>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</si>
  <si>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</si>
  <si>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</si>
  <si>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</si>
  <si>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</si>
  <si>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</si>
  <si>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</si>
  <si>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</si>
  <si>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</si>
  <si>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</si>
  <si>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</si>
  <si>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</si>
  <si>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</si>
  <si>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</si>
  <si>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</si>
  <si>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</si>
  <si>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</si>
  <si>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</si>
  <si>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</si>
  <si>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</si>
  <si>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</si>
  <si>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</si>
  <si>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</si>
  <si>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</si>
  <si>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</si>
  <si>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</si>
  <si>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</si>
  <si>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</si>
  <si>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</si>
  <si>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</si>
  <si>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</si>
  <si>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</si>
  <si>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</si>
  <si>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</si>
  <si>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</si>
  <si>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</si>
  <si>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</si>
  <si>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</si>
  <si>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</si>
  <si>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</si>
  <si>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</si>
  <si>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</si>
  <si>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</si>
  <si>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</si>
  <si>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</si>
  <si>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</si>
  <si>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</si>
  <si>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</si>
  <si>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</si>
  <si>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</si>
  <si>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</si>
  <si>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</si>
  <si>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</si>
  <si>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</si>
  <si>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</si>
  <si>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</si>
  <si>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</si>
  <si>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</si>
  <si>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</si>
  <si>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</si>
  <si>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</si>
  <si>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</si>
  <si>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</si>
  <si>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</si>
  <si>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</si>
  <si>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</si>
  <si>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</si>
  <si>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</si>
  <si>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</si>
  <si>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</si>
  <si>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</si>
  <si>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</si>
  <si>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</si>
  <si>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</si>
  <si>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</si>
  <si>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</si>
  <si>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</si>
  <si>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</si>
  <si>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</si>
  <si>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</si>
  <si>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</si>
  <si>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</si>
  <si>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</si>
  <si>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</si>
  <si>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</si>
  <si>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</si>
  <si>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</si>
  <si>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</si>
  <si>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</si>
  <si>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</si>
  <si>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</si>
  <si>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</si>
  <si>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</si>
  <si>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</si>
  <si>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</si>
  <si>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</si>
  <si>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</si>
  <si>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</si>
  <si>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</si>
  <si>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</si>
  <si>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</si>
  <si>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</si>
  <si>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</si>
  <si>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</si>
  <si>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</si>
  <si>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</si>
  <si>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</si>
  <si>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</si>
  <si>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</si>
  <si>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</si>
  <si>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</si>
  <si>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</si>
  <si>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</si>
  <si>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</si>
  <si>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</si>
  <si>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</si>
  <si>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</si>
  <si>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</si>
  <si>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</si>
  <si>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</si>
  <si>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</si>
  <si>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</si>
  <si>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</si>
  <si>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</si>
  <si>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</si>
  <si>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</si>
  <si>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</si>
  <si>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</si>
  <si>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</si>
  <si>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</si>
  <si>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</si>
  <si>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</si>
  <si>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</si>
  <si>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</si>
  <si>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</si>
  <si>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</si>
  <si>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</si>
  <si>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</si>
  <si>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</si>
  <si>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</si>
  <si>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</si>
  <si>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</si>
  <si>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</si>
  <si>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</si>
  <si>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</si>
  <si>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</si>
  <si>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</si>
  <si>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</si>
  <si>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</si>
  <si>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</si>
  <si>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</si>
  <si>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</si>
  <si>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</si>
  <si>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</si>
  <si>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</si>
  <si>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</si>
  <si>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</si>
  <si>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</si>
  <si>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</si>
  <si>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</si>
  <si>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</si>
  <si>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</si>
  <si>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</si>
  <si>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</si>
  <si>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</si>
  <si>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</si>
  <si>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</si>
  <si>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</si>
  <si>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</si>
  <si>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</si>
  <si>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</si>
  <si>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</si>
  <si>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</si>
  <si>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</si>
  <si>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</si>
  <si>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</si>
  <si>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</si>
  <si>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</si>
  <si>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</si>
  <si>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</si>
  <si>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</si>
  <si>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</si>
  <si>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</si>
  <si>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</si>
  <si>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</si>
  <si>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</si>
  <si>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</si>
  <si>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</si>
  <si>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</si>
  <si>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</si>
  <si>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</si>
  <si>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</si>
  <si>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</si>
  <si>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</si>
  <si>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</si>
  <si>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</si>
  <si>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</si>
  <si>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</si>
  <si>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</si>
  <si>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</si>
  <si>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</si>
  <si>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</si>
  <si>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</si>
  <si>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</si>
  <si>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</si>
  <si>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</si>
  <si>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</si>
  <si>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</si>
  <si>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</si>
  <si>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</si>
  <si>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</si>
  <si>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</si>
  <si>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</si>
  <si>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</si>
  <si>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</si>
  <si>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</si>
  <si>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</si>
  <si>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</si>
  <si>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</si>
  <si>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</si>
  <si>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</si>
  <si>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</si>
  <si>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</si>
  <si>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</si>
  <si>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</si>
  <si>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</si>
  <si>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</si>
  <si>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</si>
  <si>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</si>
  <si>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</si>
  <si>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</si>
  <si>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</si>
  <si>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</si>
  <si>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</si>
  <si>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</si>
  <si>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</si>
  <si>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</si>
  <si>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</si>
  <si>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</si>
  <si>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</si>
  <si>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</si>
  <si>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</si>
  <si>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</si>
  <si>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</si>
  <si>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</si>
  <si>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</si>
  <si>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</si>
  <si>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</si>
  <si>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</si>
  <si>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</si>
  <si>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</si>
  <si>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</si>
  <si>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</si>
  <si>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</si>
  <si>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</si>
  <si>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</si>
  <si>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</si>
  <si>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</si>
  <si>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</si>
  <si>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</si>
  <si>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</si>
  <si>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</si>
  <si>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</si>
  <si>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</si>
  <si>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</si>
  <si>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</si>
  <si>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</si>
  <si>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</si>
  <si>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</si>
  <si>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</si>
  <si>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</si>
  <si>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</si>
  <si>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</si>
  <si>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</si>
  <si>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</si>
  <si>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</si>
  <si>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</si>
  <si>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</si>
  <si>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</si>
  <si>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</si>
  <si>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</si>
  <si>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</si>
  <si>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</si>
  <si>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</si>
  <si>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</si>
  <si>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</si>
  <si>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</si>
  <si>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</si>
  <si>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</si>
  <si>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</si>
  <si>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</si>
  <si>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</si>
  <si>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</si>
  <si>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</si>
  <si>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</si>
  <si>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</si>
  <si>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</si>
  <si>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</si>
  <si>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</si>
  <si>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</si>
  <si>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</si>
  <si>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</si>
  <si>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</si>
  <si>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</si>
  <si>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</si>
  <si>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</si>
  <si>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</si>
  <si>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</si>
  <si>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</si>
  <si>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</si>
  <si>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</si>
  <si>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</si>
  <si>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</si>
  <si>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</si>
  <si>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</si>
  <si>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</si>
  <si>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</si>
  <si>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</si>
  <si>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</si>
  <si>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</si>
  <si>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</si>
  <si>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</si>
  <si>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</si>
  <si>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</si>
  <si>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</si>
  <si>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</si>
  <si>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</si>
  <si>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</si>
  <si>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</si>
  <si>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</si>
  <si>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</si>
  <si>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</si>
  <si>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</si>
  <si>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</si>
  <si>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</si>
  <si>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</si>
  <si>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</si>
  <si>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</si>
  <si>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</si>
  <si>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</si>
  <si>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</si>
  <si>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</si>
  <si>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</si>
  <si>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</si>
  <si>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</si>
  <si>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</si>
  <si>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</si>
  <si>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</si>
  <si>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</si>
  <si>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</si>
  <si>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</si>
  <si>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</si>
  <si>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</si>
  <si>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</si>
  <si>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</si>
  <si>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</si>
  <si>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</si>
  <si>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</si>
  <si>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</si>
  <si>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</si>
  <si>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</si>
  <si>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</si>
  <si>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</si>
  <si>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</si>
  <si>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</si>
  <si>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</si>
  <si>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</si>
  <si>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</si>
  <si>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</si>
  <si>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</si>
  <si>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</si>
  <si>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</si>
  <si>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</si>
  <si>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</si>
  <si>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</si>
  <si>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</si>
  <si>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</si>
  <si>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</si>
  <si>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</si>
  <si>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</si>
  <si>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</si>
  <si>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</si>
  <si>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</si>
  <si>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</si>
  <si>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</si>
  <si>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</si>
  <si>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</si>
  <si>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</si>
  <si>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</si>
  <si>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</si>
  <si>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</si>
  <si>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</si>
  <si>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</si>
  <si>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</si>
  <si>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</si>
  <si>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</si>
  <si>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</si>
  <si>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</si>
  <si>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</si>
  <si>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</si>
  <si>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</si>
  <si>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</si>
  <si>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</si>
  <si>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</si>
  <si>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</si>
  <si>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</si>
  <si>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</si>
  <si>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</si>
  <si>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</si>
  <si>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</si>
  <si>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</si>
  <si>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</si>
  <si>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</si>
  <si>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</si>
  <si>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</si>
  <si>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</si>
  <si>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</si>
  <si>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</si>
  <si>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</si>
  <si>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</si>
  <si>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</si>
  <si>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</si>
  <si>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</si>
  <si>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</si>
  <si>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</si>
  <si>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</si>
  <si>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</si>
  <si>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</si>
  <si>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</si>
  <si>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</si>
  <si>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</si>
  <si>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</si>
  <si>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</si>
  <si>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</si>
  <si>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</si>
  <si>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</si>
  <si>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</si>
  <si>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</si>
  <si>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</si>
  <si>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</si>
  <si>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</si>
  <si>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</si>
  <si>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</si>
  <si>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</si>
  <si>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</si>
  <si>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</si>
  <si>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</si>
  <si>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</si>
  <si>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</si>
  <si>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</si>
  <si>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</si>
  <si>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</si>
  <si>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</si>
  <si>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</si>
  <si>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</si>
  <si>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</si>
  <si>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</si>
  <si>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</si>
  <si>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</si>
  <si>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</si>
  <si>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</si>
  <si>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</si>
  <si>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</si>
  <si>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</si>
  <si>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</si>
  <si>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</si>
  <si>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</si>
  <si>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</si>
  <si>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</si>
  <si>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</si>
  <si>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</si>
  <si>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</si>
  <si>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</si>
  <si>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</si>
  <si>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</si>
  <si>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</si>
  <si>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</si>
  <si>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</si>
  <si>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</si>
  <si>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</si>
  <si>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</si>
  <si>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</si>
  <si>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</si>
  <si>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</si>
  <si>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</si>
  <si>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</si>
  <si>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</si>
  <si>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</si>
  <si>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</si>
  <si>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</si>
  <si>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</si>
  <si>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</si>
  <si>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</si>
  <si>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</si>
  <si>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</si>
  <si>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</si>
  <si>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</si>
  <si>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</si>
  <si>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</si>
  <si>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</si>
  <si>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</si>
  <si>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</si>
  <si>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</si>
  <si>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</si>
  <si>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</si>
  <si>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</si>
  <si>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</si>
  <si>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</si>
  <si>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</si>
  <si>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</si>
  <si>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</si>
  <si>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</si>
  <si>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</si>
  <si>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</si>
  <si>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</si>
  <si>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</si>
  <si>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</si>
  <si>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</si>
  <si>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</si>
  <si>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</si>
  <si>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</si>
  <si>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</si>
  <si>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</si>
  <si>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</si>
  <si>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</si>
  <si>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</si>
  <si>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</si>
  <si>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</si>
  <si>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</si>
  <si>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</si>
  <si>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</si>
  <si>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</si>
  <si>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</si>
  <si>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</si>
  <si>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</si>
  <si>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</si>
  <si>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</si>
  <si>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</si>
  <si>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</si>
  <si>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</si>
  <si>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</si>
  <si>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</si>
  <si>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</si>
  <si>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</si>
  <si>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</si>
  <si>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</si>
  <si>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</si>
  <si>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</si>
  <si>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</si>
  <si>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</si>
  <si>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</si>
  <si>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</si>
  <si>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</si>
  <si>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</si>
  <si>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</si>
  <si>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</si>
  <si>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</si>
  <si>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</si>
  <si>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</si>
  <si>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</si>
  <si>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</si>
  <si>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</si>
  <si>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</si>
  <si>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</si>
  <si>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</si>
  <si>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</si>
  <si>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</si>
  <si>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</si>
  <si>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</si>
  <si>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</si>
  <si>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</si>
  <si>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</si>
  <si>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</si>
  <si>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</si>
  <si>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</si>
  <si>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</si>
  <si>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</si>
  <si>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</si>
  <si>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</si>
  <si>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</si>
  <si>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</si>
  <si>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</si>
  <si>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</si>
  <si>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</si>
  <si>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</si>
  <si>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</si>
  <si>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</si>
  <si>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</si>
  <si>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</si>
  <si>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</si>
  <si>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</si>
  <si>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</si>
  <si>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</si>
  <si>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</si>
  <si>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</si>
  <si>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</si>
  <si>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</si>
  <si>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</si>
  <si>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</si>
  <si>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</si>
  <si>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</si>
  <si>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</si>
  <si>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</si>
  <si>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</si>
  <si>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</si>
  <si>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</si>
  <si>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</si>
  <si>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</si>
  <si>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</si>
  <si>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</si>
  <si>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</si>
  <si>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</si>
  <si>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</si>
  <si>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</si>
  <si>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</si>
  <si>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</si>
  <si>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</si>
  <si>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</si>
  <si>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</si>
  <si>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</si>
  <si>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</si>
  <si>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</si>
  <si>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</si>
  <si>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</si>
  <si>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</si>
  <si>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</si>
  <si>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</si>
  <si>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</si>
  <si>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</si>
  <si>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</si>
  <si>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</si>
  <si>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</si>
  <si>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</si>
  <si>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</si>
  <si>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</si>
  <si>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</si>
  <si>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</si>
  <si>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</si>
  <si>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</si>
  <si>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</si>
  <si>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</si>
  <si>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</si>
  <si>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</si>
  <si>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</si>
  <si>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</si>
  <si>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</si>
  <si>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</si>
  <si>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</si>
  <si>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</si>
  <si>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</si>
  <si>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</si>
  <si>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</si>
  <si>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</si>
  <si>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</si>
  <si>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</si>
  <si>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</si>
  <si>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</si>
  <si>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</si>
  <si>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</si>
  <si>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</si>
  <si>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</si>
  <si>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</si>
  <si>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</si>
  <si>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</si>
  <si>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</si>
  <si>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</si>
  <si>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</si>
  <si>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</si>
  <si>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</si>
  <si>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</si>
  <si>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</si>
  <si>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</si>
  <si>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</si>
  <si>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</si>
  <si>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</si>
  <si>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</si>
  <si>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</si>
  <si>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</si>
  <si>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</si>
  <si>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</si>
  <si>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</si>
  <si>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</si>
  <si>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</si>
  <si>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</si>
  <si>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</si>
  <si>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</si>
  <si>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</si>
  <si>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</si>
  <si>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</si>
  <si>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</si>
  <si>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</si>
  <si>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</si>
  <si>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</si>
  <si>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</si>
  <si>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</si>
  <si>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</si>
  <si>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</si>
  <si>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</si>
  <si>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</si>
  <si>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</si>
  <si>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</si>
  <si>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</si>
  <si>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</si>
  <si>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</si>
  <si>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</si>
  <si>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</si>
  <si>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</si>
  <si>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</si>
  <si>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</si>
  <si>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</si>
  <si>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</si>
  <si>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</si>
  <si>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</si>
  <si>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</si>
  <si>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</si>
  <si>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</si>
  <si>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</si>
  <si>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</si>
  <si>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</si>
  <si>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</si>
  <si>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</si>
  <si>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</si>
  <si>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</si>
  <si>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</si>
  <si>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</si>
  <si>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</si>
  <si>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</si>
  <si>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</si>
  <si>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</si>
  <si>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</si>
  <si>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</si>
  <si>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</si>
  <si>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</si>
  <si>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</si>
  <si>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</si>
  <si>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</si>
  <si>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</si>
  <si>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</si>
  <si>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</si>
  <si>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</si>
  <si>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</si>
  <si>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</si>
  <si>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</si>
  <si>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</si>
  <si>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</si>
  <si>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</si>
  <si>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</si>
  <si>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</si>
  <si>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</si>
  <si>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</si>
  <si>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</si>
  <si>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</si>
  <si>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</si>
  <si>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</si>
  <si>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</si>
  <si>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</si>
  <si>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</si>
  <si>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</si>
  <si>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</si>
  <si>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</si>
  <si>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</si>
  <si>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</si>
  <si>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</si>
  <si>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</si>
  <si>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</si>
  <si>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</si>
  <si>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</si>
  <si>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</si>
  <si>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</si>
  <si>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</si>
  <si>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</si>
  <si>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</si>
  <si>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</si>
  <si>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</si>
  <si>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</si>
  <si>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</si>
  <si>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</si>
  <si>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</si>
  <si>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</si>
  <si>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</si>
  <si>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</si>
  <si>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</si>
  <si>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</si>
  <si>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</si>
  <si>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</si>
  <si>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</si>
  <si>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</si>
  <si>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</si>
  <si>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</si>
  <si>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</si>
  <si>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</si>
  <si>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</si>
  <si>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</si>
  <si>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</si>
  <si>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</si>
  <si>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</si>
  <si>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</si>
  <si>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</si>
  <si>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</si>
  <si>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</si>
  <si>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</si>
  <si>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</si>
  <si>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</si>
  <si>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</si>
  <si>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</si>
  <si>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</si>
  <si>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</si>
  <si>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</si>
  <si>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</si>
  <si>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</si>
  <si>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</si>
  <si>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</si>
  <si>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</si>
  <si>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</si>
  <si>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</si>
  <si>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</si>
  <si>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</si>
  <si>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</si>
  <si>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</si>
  <si>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</si>
  <si>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</si>
  <si>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</si>
  <si>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</si>
  <si>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</si>
  <si>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</si>
  <si>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</si>
  <si>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</si>
  <si>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</si>
  <si>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</si>
  <si>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</si>
  <si>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</si>
  <si>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</si>
  <si>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</si>
  <si>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</si>
  <si>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</si>
  <si>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</si>
  <si>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</si>
  <si>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</si>
  <si>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</si>
  <si>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</si>
  <si>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</si>
  <si>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</si>
  <si>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</si>
  <si>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</si>
  <si>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</si>
  <si>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</si>
  <si>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</si>
  <si>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</si>
  <si>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</si>
  <si>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</si>
  <si>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</si>
  <si>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</si>
  <si>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</si>
  <si>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</si>
  <si>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</si>
  <si>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</si>
  <si>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</si>
  <si>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</si>
  <si>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</si>
  <si>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</si>
  <si>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</si>
  <si>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</si>
  <si>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</si>
  <si>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</si>
  <si>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</si>
  <si>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</si>
  <si>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</si>
  <si>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</si>
  <si>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</si>
  <si>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</si>
  <si>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</si>
  <si>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</si>
  <si>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</si>
  <si>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</si>
  <si>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</si>
  <si>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</si>
  <si>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</si>
  <si>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</si>
  <si>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</si>
  <si>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</si>
  <si>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</si>
  <si>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</si>
  <si>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</si>
  <si>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</si>
  <si>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</si>
  <si>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</si>
  <si>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</si>
  <si>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</si>
  <si>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</si>
  <si>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</si>
  <si>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</si>
  <si>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</si>
  <si>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</si>
  <si>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</si>
  <si>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</si>
  <si>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</si>
  <si>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</si>
  <si>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</si>
  <si>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</si>
  <si>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</si>
  <si>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</si>
  <si>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</si>
  <si>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</si>
  <si>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</si>
  <si>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</si>
  <si>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</si>
  <si>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</si>
  <si>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</si>
  <si>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</si>
  <si>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</si>
  <si>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</si>
  <si>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</si>
  <si>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</si>
  <si>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</si>
  <si>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</si>
  <si>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</si>
  <si>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</si>
  <si>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</si>
  <si>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</si>
  <si>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</si>
  <si>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</si>
  <si>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</si>
  <si>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</si>
  <si>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</si>
  <si>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</si>
  <si>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</si>
  <si>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</si>
  <si>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</si>
  <si>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</si>
  <si>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</si>
  <si>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</si>
  <si>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</si>
  <si>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</si>
  <si>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</si>
  <si>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</si>
  <si>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</si>
  <si>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</si>
  <si>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</si>
  <si>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</si>
  <si>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</si>
  <si>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</si>
  <si>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</si>
  <si>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</si>
  <si>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</si>
  <si>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</si>
  <si>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</si>
  <si>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</si>
  <si>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</si>
  <si>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</si>
  <si>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</si>
  <si>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</si>
  <si>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</si>
  <si>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</si>
  <si>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</si>
  <si>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</si>
  <si>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</si>
  <si>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</si>
  <si>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</si>
  <si>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</si>
  <si>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</si>
  <si>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</si>
  <si>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</si>
  <si>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</si>
  <si>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</si>
  <si>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</si>
  <si>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</si>
  <si>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</si>
  <si>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</si>
  <si>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</si>
  <si>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</si>
  <si>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</si>
  <si>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</si>
  <si>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</si>
  <si>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</si>
  <si>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</si>
  <si>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</si>
  <si>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</si>
  <si>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</si>
  <si>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</si>
  <si>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</si>
  <si>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</si>
  <si>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</si>
  <si>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</si>
  <si>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</si>
  <si>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</si>
  <si>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</si>
  <si>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</si>
  <si>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</si>
  <si>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</si>
  <si>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</si>
  <si>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</si>
  <si>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</si>
  <si>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</si>
  <si>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</si>
  <si>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</si>
  <si>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</si>
  <si>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</si>
  <si>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</si>
  <si>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</si>
  <si>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</si>
  <si>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</si>
  <si>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</si>
  <si>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</si>
  <si>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</si>
  <si>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</si>
  <si>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</si>
  <si>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</si>
  <si>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</si>
  <si>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</si>
  <si>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</si>
  <si>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</si>
  <si>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</si>
  <si>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</si>
  <si>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</si>
  <si>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</si>
  <si>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</si>
  <si>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</si>
  <si>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</si>
  <si>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</si>
  <si>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</si>
  <si>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</si>
  <si>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</si>
  <si>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</si>
  <si>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</si>
  <si>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</si>
  <si>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</si>
  <si>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</si>
  <si>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</si>
  <si>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</si>
  <si>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</si>
  <si>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</si>
  <si>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</si>
  <si>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</si>
  <si>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</si>
  <si>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</si>
  <si>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</si>
  <si>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</si>
  <si>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</si>
  <si>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</si>
  <si>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</si>
  <si>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</si>
  <si>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</si>
  <si>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</si>
  <si>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</si>
  <si>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</si>
  <si>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</si>
  <si>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</si>
  <si>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</si>
  <si>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</si>
  <si>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</si>
  <si>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</si>
  <si>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</si>
  <si>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</si>
  <si>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</si>
  <si>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</si>
  <si>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</si>
  <si>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</si>
  <si>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</si>
  <si>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</si>
  <si>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</si>
  <si>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</si>
  <si>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</si>
  <si>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</si>
  <si>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</si>
  <si>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</si>
  <si>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</si>
  <si>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</si>
  <si>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</si>
  <si>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</si>
  <si>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</si>
  <si>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</si>
  <si>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</si>
  <si>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</si>
  <si>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</si>
  <si>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</si>
  <si>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</si>
  <si>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</si>
  <si>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</si>
  <si>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</si>
  <si>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</si>
  <si>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</si>
  <si>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</si>
  <si>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</si>
  <si>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</si>
  <si>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</si>
  <si>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</si>
  <si>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</si>
  <si>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</si>
  <si>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</si>
  <si>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</si>
  <si>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</si>
  <si>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</si>
  <si>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</si>
  <si>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</si>
  <si>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</si>
  <si>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</si>
  <si>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</si>
  <si>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</si>
  <si>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</si>
  <si>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</si>
  <si>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</si>
  <si>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</si>
  <si>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</si>
  <si>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</si>
  <si>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</si>
  <si>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</si>
  <si>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</si>
  <si>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</si>
  <si>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</si>
  <si>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</si>
  <si>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</si>
  <si>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</si>
  <si>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</si>
  <si>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</si>
  <si>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</si>
  <si>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</si>
  <si>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</si>
  <si>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</si>
  <si>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</si>
  <si>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</si>
  <si>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</si>
  <si>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</si>
  <si>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</si>
  <si>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</si>
  <si>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</si>
  <si>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</si>
  <si>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</si>
  <si>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</si>
  <si>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</si>
  <si>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</si>
  <si>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</si>
  <si>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</si>
  <si>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</si>
  <si>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</si>
  <si>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</si>
  <si>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</si>
  <si>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</si>
  <si>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</si>
  <si>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</si>
  <si>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</si>
  <si>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</si>
  <si>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</si>
  <si>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</si>
  <si>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</si>
  <si>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</si>
  <si>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</si>
  <si>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</si>
  <si>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</si>
  <si>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</si>
  <si>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</si>
  <si>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</si>
  <si>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</si>
  <si>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</si>
  <si>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</si>
  <si>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</si>
  <si>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</si>
  <si>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</si>
  <si>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</si>
  <si>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</si>
  <si>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</si>
  <si>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</si>
  <si>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</si>
  <si>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</si>
  <si>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</si>
  <si>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</si>
  <si>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</si>
  <si>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</si>
  <si>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</si>
  <si>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</si>
  <si>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</si>
  <si>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</si>
  <si>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</si>
  <si>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</si>
  <si>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</si>
  <si>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</si>
  <si>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</si>
  <si>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</si>
  <si>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</si>
  <si>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</si>
  <si>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</si>
  <si>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</si>
  <si>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</si>
  <si>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</si>
  <si>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</si>
  <si>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</si>
  <si>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</si>
  <si>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</si>
  <si>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</si>
  <si>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</si>
  <si>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</si>
  <si>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</si>
  <si>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</si>
  <si>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</si>
  <si>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</si>
  <si>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</si>
  <si>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</si>
  <si>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</si>
  <si>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</si>
  <si>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</si>
  <si>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</si>
  <si>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</si>
  <si>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</si>
  <si>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</si>
  <si>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</si>
  <si>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</si>
  <si>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</si>
  <si>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</si>
  <si>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</si>
  <si>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</si>
  <si>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</si>
  <si>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</si>
  <si>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</si>
  <si>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</si>
  <si>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</si>
  <si>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</si>
  <si>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</si>
  <si>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</si>
  <si>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</si>
  <si>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</si>
  <si>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</si>
  <si>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</si>
  <si>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</si>
  <si>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</si>
  <si>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</si>
  <si>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</si>
  <si>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</si>
  <si>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</si>
  <si>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</si>
  <si>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</si>
  <si>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</si>
  <si>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</si>
  <si>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</si>
  <si>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</si>
  <si>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</si>
  <si>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</si>
  <si>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</si>
  <si>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</si>
  <si>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</si>
  <si>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</si>
  <si>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</si>
  <si>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</si>
  <si>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</si>
  <si>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</si>
  <si>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</si>
  <si>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</si>
  <si>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</si>
  <si>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</si>
  <si>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</si>
  <si>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</si>
  <si>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</si>
  <si>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</si>
  <si>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</si>
  <si>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</si>
  <si>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</si>
  <si>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</si>
  <si>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</si>
  <si>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</si>
  <si>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</si>
  <si>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</si>
  <si>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</si>
  <si>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</si>
  <si>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</si>
  <si>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</si>
  <si>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</si>
  <si>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</si>
  <si>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</si>
  <si>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</si>
  <si>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</si>
  <si>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</si>
  <si>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</si>
  <si>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</si>
  <si>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</si>
  <si>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</si>
  <si>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</si>
  <si>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</si>
  <si>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</si>
  <si>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</si>
  <si>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</si>
  <si>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</si>
  <si>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</si>
  <si>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</si>
  <si>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</si>
  <si>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</si>
  <si>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</si>
  <si>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</si>
  <si>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</si>
  <si>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</si>
  <si>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</si>
  <si>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</si>
  <si>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</si>
  <si>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</si>
  <si>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</si>
  <si>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</si>
  <si>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</si>
  <si>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</si>
  <si>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</si>
  <si>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</si>
  <si>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</si>
  <si>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</si>
  <si>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</si>
  <si>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</si>
  <si>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</si>
  <si>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</si>
  <si>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</si>
  <si>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</si>
  <si>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</si>
  <si>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</si>
  <si>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</si>
  <si>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</si>
  <si>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</si>
  <si>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</si>
  <si>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</si>
  <si>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</si>
  <si>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</si>
  <si>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</si>
  <si>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</si>
  <si>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</si>
  <si>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</si>
  <si>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</si>
  <si>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</si>
  <si>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</si>
  <si>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</si>
  <si>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</si>
  <si>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</si>
  <si>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</si>
  <si>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</si>
  <si>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</si>
  <si>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</si>
  <si>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</si>
  <si>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</si>
  <si>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</si>
  <si>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</si>
  <si>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</si>
  <si>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</si>
  <si>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</si>
  <si>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</si>
  <si>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</si>
  <si>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</si>
  <si>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</si>
  <si>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</si>
  <si>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</si>
  <si>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</si>
  <si>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</si>
  <si>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</si>
  <si>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</si>
  <si>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</si>
  <si>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</si>
  <si>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</si>
  <si>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</si>
  <si>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</si>
  <si>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</si>
  <si>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</si>
  <si>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</si>
  <si>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</si>
  <si>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</si>
  <si>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</si>
  <si>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</si>
  <si>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</si>
  <si>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</si>
  <si>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</si>
  <si>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</si>
  <si>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</si>
  <si>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</si>
  <si>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</si>
  <si>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</si>
  <si>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</si>
  <si>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</si>
  <si>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</si>
  <si>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</si>
  <si>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</si>
  <si>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</si>
  <si>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</si>
  <si>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</si>
  <si>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</si>
  <si>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</si>
  <si>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</si>
  <si>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</si>
  <si>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</si>
  <si>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</si>
  <si>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</si>
  <si>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</si>
  <si>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</si>
  <si>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</si>
  <si>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</si>
  <si>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</si>
  <si>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</si>
  <si>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</si>
  <si>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</si>
  <si>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</si>
  <si>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</si>
  <si>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</si>
  <si>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</si>
  <si>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</si>
  <si>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</si>
  <si>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</si>
  <si>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</si>
  <si>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</si>
  <si>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</si>
  <si>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</si>
  <si>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</si>
  <si>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</si>
  <si>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</si>
  <si>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</si>
  <si>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</si>
  <si>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</si>
  <si>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</si>
  <si>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</si>
  <si>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</si>
  <si>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</si>
  <si>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</si>
  <si>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</si>
  <si>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</si>
  <si>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</si>
  <si>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</si>
  <si>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</si>
  <si>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</si>
  <si>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</si>
  <si>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</si>
  <si>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</si>
  <si>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</si>
  <si>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</si>
  <si>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</si>
  <si>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</si>
  <si>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</si>
  <si>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</si>
  <si>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</si>
  <si>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</si>
  <si>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</si>
  <si>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</si>
  <si>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</si>
  <si>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</si>
  <si>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</si>
  <si>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</si>
  <si>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</si>
  <si>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</si>
  <si>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</si>
  <si>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</si>
  <si>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</si>
  <si>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</si>
  <si>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</si>
  <si>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</si>
  <si>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</si>
  <si>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</si>
  <si>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</si>
  <si>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</si>
  <si>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</si>
  <si>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</si>
  <si>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</si>
  <si>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</si>
  <si>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</si>
  <si>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</si>
  <si>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</si>
  <si>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</si>
  <si>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</si>
  <si>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</si>
  <si>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</si>
  <si>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</si>
  <si>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</si>
  <si>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</si>
  <si>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</si>
  <si>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</si>
  <si>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</si>
  <si>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</si>
  <si>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</si>
  <si>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</si>
  <si>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</si>
  <si>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</si>
  <si>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</si>
  <si>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</si>
  <si>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</si>
  <si>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</si>
  <si>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</si>
  <si>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</si>
  <si>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</si>
  <si>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</si>
  <si>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</si>
  <si>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</si>
  <si>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</si>
  <si>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</si>
  <si>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</si>
  <si>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</si>
  <si>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</si>
  <si>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</si>
  <si>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</si>
  <si>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</si>
  <si>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</si>
  <si>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</si>
  <si>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</si>
  <si>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</si>
  <si>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</si>
  <si>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</si>
  <si>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</si>
  <si>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</si>
  <si>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</si>
  <si>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</si>
  <si>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</si>
  <si>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</si>
  <si>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</si>
  <si>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</si>
  <si>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</si>
  <si>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</si>
  <si>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</si>
  <si>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</si>
  <si>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</si>
  <si>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</si>
  <si>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</si>
  <si>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</si>
  <si>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</si>
  <si>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</si>
  <si>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</si>
  <si>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</si>
  <si>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</si>
  <si>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</si>
  <si>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</si>
  <si>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</si>
  <si>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</si>
  <si>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</si>
  <si>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</si>
  <si>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</si>
  <si>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</si>
  <si>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</si>
  <si>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</si>
  <si>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</si>
  <si>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</si>
  <si>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</si>
  <si>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</si>
  <si>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</si>
  <si>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</si>
  <si>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</si>
  <si>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</si>
  <si>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</si>
  <si>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</si>
  <si>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</si>
  <si>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</si>
  <si>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</si>
  <si>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</si>
  <si>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</si>
  <si>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</si>
  <si>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</si>
  <si>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</si>
  <si>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</si>
  <si>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</si>
  <si>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</si>
  <si>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</si>
  <si>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</si>
  <si>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</si>
  <si>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</si>
  <si>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</si>
  <si>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</si>
  <si>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</si>
  <si>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</si>
  <si>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</si>
  <si>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</si>
  <si>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</si>
  <si>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</si>
  <si>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</si>
  <si>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</si>
  <si>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</si>
  <si>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</si>
  <si>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</si>
  <si>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</si>
  <si>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</si>
  <si>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</si>
  <si>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</si>
  <si>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</si>
  <si>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</si>
  <si>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</si>
  <si>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</si>
  <si>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</si>
  <si>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</si>
  <si>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</si>
  <si>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</si>
  <si>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</si>
  <si>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</si>
  <si>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</si>
  <si>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</si>
  <si>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</si>
  <si>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</si>
  <si>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</si>
  <si>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</si>
  <si>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</si>
  <si>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</si>
  <si>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</si>
  <si>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</si>
  <si>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</si>
  <si>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</si>
  <si>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</si>
  <si>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</si>
  <si>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</si>
  <si>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</si>
  <si>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</si>
  <si>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</si>
  <si>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</si>
  <si>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</si>
  <si>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</si>
  <si>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</si>
  <si>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</si>
  <si>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</si>
  <si>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</si>
  <si>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</si>
  <si>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</si>
  <si>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</si>
  <si>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</si>
  <si>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</si>
  <si>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</si>
  <si>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</si>
  <si>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</si>
  <si>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</si>
  <si>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</si>
  <si>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</si>
  <si>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</si>
  <si>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</si>
  <si>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</si>
  <si>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</si>
  <si>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</si>
  <si>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</si>
  <si>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</si>
  <si>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</si>
  <si>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</si>
  <si>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</si>
  <si>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</si>
  <si>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</si>
  <si>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</si>
  <si>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</si>
  <si>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</si>
  <si>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</si>
  <si>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</si>
  <si>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</si>
  <si>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</si>
  <si>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</si>
  <si>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</si>
  <si>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</si>
  <si>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</si>
  <si>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</si>
  <si>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</si>
  <si>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</si>
  <si>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</si>
  <si>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</si>
  <si>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</si>
  <si>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</si>
  <si>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</si>
  <si>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</si>
  <si>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</si>
  <si>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</si>
  <si>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</si>
  <si>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</si>
  <si>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</si>
  <si>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</si>
  <si>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</si>
  <si>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</si>
  <si>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</si>
  <si>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</si>
  <si>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</si>
  <si>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</si>
  <si>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</si>
  <si>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</si>
  <si>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</si>
  <si>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</si>
  <si>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</si>
  <si>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</si>
  <si>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</si>
  <si>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</si>
  <si>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</si>
  <si>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</si>
  <si>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</si>
  <si>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</si>
  <si>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</si>
  <si>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</si>
  <si>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</si>
  <si>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</si>
  <si>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</si>
  <si>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</si>
  <si>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</si>
  <si>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</si>
  <si>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</si>
  <si>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</si>
  <si>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</si>
  <si>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</si>
  <si>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</si>
  <si>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</si>
  <si>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</si>
  <si>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</si>
  <si>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</si>
  <si>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</si>
  <si>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</si>
  <si>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</si>
  <si>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</si>
  <si>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</si>
  <si>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</si>
  <si>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</si>
  <si>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</si>
  <si>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</si>
  <si>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</si>
  <si>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</si>
  <si>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</si>
  <si>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</si>
  <si>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</si>
  <si>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</si>
  <si>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</si>
  <si>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</si>
  <si>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</si>
  <si>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</si>
  <si>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</si>
  <si>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</si>
  <si>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</si>
  <si>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</si>
  <si>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</si>
  <si>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</si>
  <si>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</si>
  <si>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</si>
  <si>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</si>
  <si>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</si>
  <si>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</si>
  <si>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</si>
  <si>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</si>
  <si>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</si>
  <si>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</si>
  <si>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</si>
  <si>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</si>
  <si>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</si>
  <si>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</si>
  <si>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</si>
  <si>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</si>
  <si>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</si>
  <si>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</si>
  <si>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</si>
  <si>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</si>
  <si>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</si>
  <si>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</si>
  <si>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</si>
  <si>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</si>
  <si>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</si>
  <si>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</si>
  <si>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</si>
  <si>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</si>
  <si>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</si>
  <si>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</si>
  <si>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</si>
  <si>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</si>
  <si>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</si>
  <si>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</si>
  <si>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</si>
  <si>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</si>
  <si>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</si>
  <si>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</si>
  <si>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</si>
  <si>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</si>
  <si>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</si>
  <si>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</si>
  <si>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</si>
  <si>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</si>
  <si>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</si>
  <si>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</si>
  <si>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</si>
  <si>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</si>
  <si>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</si>
  <si>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</si>
  <si>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</si>
  <si>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</si>
  <si>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</si>
  <si>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</si>
  <si>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</si>
  <si>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</si>
  <si>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</si>
  <si>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</si>
  <si>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</si>
  <si>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</si>
  <si>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</si>
  <si>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</si>
  <si>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</si>
  <si>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</si>
  <si>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</si>
  <si>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</si>
  <si>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</si>
  <si>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</si>
  <si>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</si>
  <si>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</si>
  <si>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</si>
  <si>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</si>
  <si>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</si>
  <si>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</si>
  <si>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</si>
  <si>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</si>
  <si>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</si>
  <si>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</si>
  <si>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</si>
  <si>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</si>
  <si>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</si>
  <si>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</si>
  <si>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</si>
  <si>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</si>
  <si>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</si>
  <si>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</si>
  <si>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</si>
  <si>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</si>
  <si>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</si>
  <si>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</si>
  <si>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</si>
  <si>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</si>
  <si>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</si>
  <si>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</si>
  <si>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</si>
  <si>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</si>
  <si>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</si>
  <si>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</si>
  <si>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</si>
  <si>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</si>
  <si>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</si>
  <si>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</si>
  <si>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</si>
  <si>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</si>
  <si>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</si>
  <si>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</si>
  <si>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</si>
  <si>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</si>
  <si>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</si>
  <si>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</si>
  <si>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</si>
  <si>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</si>
  <si>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</si>
  <si>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</si>
  <si>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</si>
  <si>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</si>
  <si>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</si>
  <si>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</si>
  <si>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</si>
  <si>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</si>
  <si>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</si>
  <si>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</si>
  <si>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</si>
  <si>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</si>
  <si>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</si>
  <si>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</si>
  <si>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</si>
  <si>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</si>
  <si>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</si>
  <si>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</si>
  <si>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</si>
  <si>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</si>
  <si>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</si>
  <si>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</si>
  <si>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</si>
  <si>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</si>
  <si>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</si>
  <si>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</si>
  <si>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</si>
  <si>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</si>
  <si>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</si>
  <si>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</si>
  <si>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</si>
  <si>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</si>
  <si>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</si>
  <si>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</si>
  <si>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</si>
  <si>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</si>
  <si>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</si>
  <si>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</si>
  <si>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</si>
  <si>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</si>
  <si>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</si>
  <si>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</si>
  <si>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</si>
  <si>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</si>
  <si>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</si>
  <si>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</si>
  <si>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</si>
  <si>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</si>
  <si>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</si>
  <si>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</si>
  <si>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</si>
  <si>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</si>
  <si>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</si>
  <si>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</si>
  <si>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</si>
  <si>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</si>
  <si>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</si>
  <si>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</si>
  <si>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</si>
  <si>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</si>
  <si>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</si>
  <si>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</si>
  <si>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</si>
  <si>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</si>
  <si>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</si>
  <si>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</si>
  <si>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</si>
  <si>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</si>
  <si>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</si>
  <si>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</si>
  <si>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</si>
  <si>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</si>
  <si>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</si>
  <si>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</si>
  <si>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</si>
  <si>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</si>
  <si>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</si>
  <si>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</si>
  <si>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</si>
  <si>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</si>
  <si>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</si>
  <si>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</si>
  <si>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</si>
  <si>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</si>
  <si>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</si>
  <si>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</si>
  <si>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</si>
  <si>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</si>
  <si>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</si>
  <si>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</si>
  <si>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</si>
  <si>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</si>
  <si>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</si>
  <si>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</si>
  <si>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</si>
  <si>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</si>
  <si>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</si>
  <si>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</si>
  <si>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</si>
  <si>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</si>
  <si>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</si>
  <si>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</si>
  <si>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</si>
  <si>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</si>
  <si>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</si>
  <si>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</si>
  <si>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</si>
  <si>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</si>
  <si>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</si>
  <si>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</si>
  <si>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</si>
  <si>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</si>
  <si>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</si>
  <si>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</si>
  <si>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</si>
  <si>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</si>
  <si>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</si>
  <si>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</si>
  <si>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</si>
  <si>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</si>
  <si>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</si>
  <si>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</si>
  <si>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</si>
  <si>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</si>
  <si>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</si>
  <si>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</si>
  <si>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</si>
  <si>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</si>
  <si>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</si>
  <si>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</si>
  <si>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</si>
  <si>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</si>
  <si>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</si>
  <si>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</si>
  <si>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</si>
  <si>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</si>
  <si>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</si>
  <si>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</si>
  <si>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</si>
  <si>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</si>
  <si>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</si>
  <si>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</si>
  <si>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</si>
  <si>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</si>
  <si>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</si>
  <si>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</si>
  <si>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</si>
  <si>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</si>
  <si>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</si>
  <si>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</si>
  <si>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</si>
  <si>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</si>
  <si>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</si>
  <si>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</si>
  <si>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</si>
  <si>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</si>
  <si>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</si>
  <si>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</si>
  <si>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</si>
  <si>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</si>
  <si>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</si>
  <si>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</si>
  <si>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</si>
  <si>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</si>
  <si>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</si>
  <si>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</si>
  <si>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</si>
  <si>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</si>
  <si>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</si>
  <si>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</si>
  <si>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</si>
  <si>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</si>
  <si>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</si>
  <si>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</si>
  <si>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</si>
  <si>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</si>
  <si>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</si>
  <si>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</si>
  <si>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</si>
  <si>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</si>
  <si>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</si>
  <si>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</si>
  <si>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</si>
  <si>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</si>
  <si>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</si>
  <si>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</si>
  <si>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</si>
  <si>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</si>
  <si>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</si>
  <si>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</si>
  <si>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</si>
  <si>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</si>
  <si>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</si>
  <si>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</si>
  <si>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</si>
  <si>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</si>
  <si>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</si>
  <si>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</si>
  <si>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</si>
  <si>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</si>
  <si>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</si>
  <si>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</si>
  <si>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</si>
  <si>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</si>
  <si>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</si>
  <si>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</si>
  <si>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</si>
  <si>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</si>
  <si>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</si>
  <si>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</si>
  <si>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</si>
  <si>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</si>
  <si>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</si>
  <si>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</si>
  <si>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</si>
  <si>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</si>
  <si>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</si>
  <si>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</si>
  <si>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</si>
  <si>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</si>
  <si>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</si>
  <si>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</si>
  <si>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</si>
  <si>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</si>
  <si>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</si>
  <si>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</si>
  <si>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</si>
  <si>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</si>
  <si>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</si>
  <si>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</si>
  <si>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</si>
  <si>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</si>
  <si>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</si>
  <si>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</si>
  <si>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</si>
  <si>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</si>
  <si>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</si>
  <si>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</si>
  <si>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</si>
  <si>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</si>
  <si>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</si>
  <si>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</si>
  <si>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</si>
  <si>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</si>
  <si>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</si>
  <si>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</si>
  <si>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</si>
  <si>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</si>
  <si>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</si>
  <si>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</si>
  <si>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</si>
  <si>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</si>
  <si>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</si>
  <si>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</si>
  <si>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</si>
  <si>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</si>
  <si>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</si>
  <si>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</si>
  <si>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</si>
  <si>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</si>
  <si>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</si>
  <si>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</si>
  <si>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</si>
  <si>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</si>
  <si>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</si>
  <si>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</si>
  <si>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</si>
  <si>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</si>
  <si>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</si>
  <si>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</si>
  <si>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</si>
  <si>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</si>
  <si>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</si>
  <si>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</si>
  <si>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</si>
  <si>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</si>
  <si>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</si>
  <si>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</si>
  <si>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</si>
  <si>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</si>
  <si>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</si>
  <si>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</si>
  <si>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</si>
  <si>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</si>
  <si>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</si>
  <si>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</si>
  <si>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</si>
  <si>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</si>
  <si>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</si>
  <si>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</si>
  <si>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</si>
  <si>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</si>
  <si>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</si>
  <si>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</si>
  <si>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</si>
  <si>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</si>
  <si>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</si>
  <si>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</si>
  <si>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</si>
  <si>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</si>
  <si>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</si>
  <si>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</si>
  <si>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</si>
  <si>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</si>
  <si>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</si>
  <si>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</si>
  <si>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</si>
  <si>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</si>
  <si>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</si>
  <si>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</si>
  <si>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</si>
  <si>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</si>
  <si>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</si>
  <si>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</si>
  <si>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</si>
  <si>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</si>
  <si>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</si>
  <si>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</si>
  <si>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</si>
  <si>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</si>
  <si>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</si>
  <si>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</si>
  <si>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</si>
  <si>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</si>
  <si>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</si>
  <si>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</si>
  <si>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</si>
  <si>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</si>
  <si>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</si>
  <si>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</si>
  <si>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</si>
  <si>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</si>
  <si>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</si>
  <si>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</si>
  <si>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</si>
  <si>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</si>
  <si>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</si>
  <si>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</si>
  <si>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</si>
  <si>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</si>
  <si>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</si>
  <si>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</si>
  <si>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</si>
  <si>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</si>
  <si>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</si>
  <si>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</si>
  <si>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</si>
  <si>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</si>
  <si>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</si>
  <si>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</si>
  <si>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</si>
  <si>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</si>
  <si>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</si>
  <si>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</si>
  <si>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</si>
  <si>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</si>
  <si>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</si>
  <si>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</si>
  <si>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</si>
  <si>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</si>
  <si>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</si>
  <si>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</si>
  <si>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</si>
  <si>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</si>
  <si>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</si>
  <si>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</si>
  <si>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</si>
  <si>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</si>
  <si>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</si>
  <si>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</si>
  <si>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</si>
  <si>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</si>
  <si>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</si>
  <si>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</si>
  <si>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</si>
  <si>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</si>
  <si>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</si>
  <si>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</si>
  <si>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</si>
  <si>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</si>
  <si>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</si>
  <si>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</si>
  <si>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</si>
  <si>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</si>
  <si>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</si>
  <si>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</si>
  <si>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</si>
  <si>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</si>
  <si>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</si>
  <si>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</si>
  <si>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</si>
  <si>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</si>
  <si>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</si>
  <si>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</si>
  <si>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</si>
  <si>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</si>
  <si>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</si>
  <si>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</si>
  <si>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</si>
  <si>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</si>
  <si>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</si>
  <si>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</si>
  <si>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</si>
  <si>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</si>
  <si>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</si>
  <si>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</si>
  <si>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</si>
  <si>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</si>
  <si>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</si>
  <si>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</si>
  <si>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</si>
  <si>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</si>
  <si>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</si>
  <si>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</si>
  <si>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</si>
  <si>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</si>
  <si>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</si>
  <si>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</si>
  <si>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</si>
  <si>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</si>
  <si>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</si>
  <si>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</si>
  <si>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</si>
  <si>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</si>
  <si>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</si>
  <si>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</si>
  <si>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</si>
  <si>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</si>
  <si>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</si>
  <si>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</si>
  <si>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</si>
  <si>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</si>
  <si>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</si>
  <si>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</si>
  <si>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</si>
  <si>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</si>
  <si>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</si>
  <si>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</si>
  <si>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</si>
  <si>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</si>
  <si>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</si>
  <si>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</si>
  <si>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</si>
  <si>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</si>
  <si>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</si>
  <si>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</si>
  <si>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</si>
  <si>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</si>
  <si>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</si>
  <si>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</si>
  <si>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</si>
  <si>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</si>
  <si>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</si>
  <si>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</si>
  <si>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</si>
  <si>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</si>
  <si>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</si>
  <si>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</si>
  <si>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</si>
  <si>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</si>
  <si>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</si>
  <si>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</si>
  <si>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</si>
  <si>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</si>
  <si>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</si>
  <si>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</si>
  <si>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</si>
  <si>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</si>
  <si>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</si>
  <si>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</si>
  <si>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</si>
  <si>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</si>
  <si>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</si>
  <si>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</si>
  <si>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</si>
  <si>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</si>
  <si>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</si>
  <si>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</si>
  <si>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</si>
  <si>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</si>
  <si>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</si>
  <si>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</si>
  <si>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</si>
  <si>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</si>
  <si>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</si>
  <si>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</si>
  <si>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</si>
  <si>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</si>
  <si>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</si>
  <si>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</si>
  <si>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</si>
  <si>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</si>
  <si>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</si>
  <si>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</si>
  <si>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</si>
  <si>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</si>
  <si>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</si>
  <si>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</si>
  <si>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</si>
  <si>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</si>
  <si>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</si>
  <si>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</si>
  <si>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</si>
  <si>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</si>
  <si>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</si>
  <si>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</si>
  <si>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</si>
  <si>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</si>
  <si>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</si>
  <si>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</si>
  <si>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</si>
  <si>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</si>
  <si>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</si>
  <si>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</si>
  <si>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</si>
  <si>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</si>
  <si>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</si>
  <si>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</si>
  <si>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</si>
  <si>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</si>
  <si>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</si>
  <si>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</si>
  <si>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</si>
  <si>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</si>
  <si>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</si>
  <si>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</si>
  <si>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</si>
  <si>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</si>
  <si>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</si>
  <si>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</si>
  <si>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</si>
  <si>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</si>
  <si>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</si>
  <si>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</si>
  <si>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</si>
  <si>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</si>
  <si>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</si>
  <si>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</si>
  <si>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</si>
  <si>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</si>
  <si>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</si>
  <si>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</si>
  <si>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</si>
  <si>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</si>
  <si>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</si>
  <si>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</si>
  <si>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</si>
  <si>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</si>
  <si>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</si>
  <si>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</si>
  <si>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</si>
  <si>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</si>
  <si>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</si>
  <si>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</si>
  <si>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</si>
  <si>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</si>
  <si>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</si>
  <si>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</si>
  <si>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</si>
  <si>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</si>
  <si>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</si>
  <si>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</si>
  <si>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</si>
  <si>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</si>
  <si>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</si>
  <si>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</si>
  <si>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</si>
  <si>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</si>
  <si>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</si>
  <si>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</si>
  <si>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</si>
  <si>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</si>
  <si>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</si>
  <si>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</si>
  <si>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</si>
  <si>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</si>
  <si>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</si>
  <si>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</si>
  <si>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</si>
  <si>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</si>
  <si>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</si>
  <si>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</si>
  <si>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</si>
  <si>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</si>
  <si>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</si>
  <si>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</si>
  <si>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</si>
  <si>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</si>
  <si>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</si>
  <si>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</si>
  <si>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</si>
  <si>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</si>
  <si>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</si>
  <si>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</si>
  <si>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</si>
  <si>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</si>
  <si>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</si>
  <si>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</si>
  <si>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</si>
  <si>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</si>
  <si>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</si>
  <si>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</si>
  <si>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</si>
  <si>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</si>
  <si>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</si>
  <si>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</si>
  <si>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</si>
  <si>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</si>
  <si>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</si>
  <si>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</si>
  <si>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</si>
  <si>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</si>
  <si>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</si>
  <si>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</si>
  <si>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</si>
  <si>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</si>
  <si>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</si>
  <si>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</si>
  <si>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</si>
  <si>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</si>
  <si>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</si>
  <si>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</si>
  <si>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</si>
  <si>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</si>
  <si>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</si>
  <si>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</si>
  <si>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</si>
  <si>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</si>
  <si>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</si>
  <si>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</si>
  <si>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</si>
  <si>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</si>
  <si>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</si>
  <si>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</si>
  <si>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</si>
  <si>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</si>
  <si>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</si>
  <si>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</si>
  <si>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</si>
  <si>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</si>
  <si>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</si>
  <si>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</si>
  <si>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</si>
  <si>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</si>
  <si>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</si>
  <si>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</si>
  <si>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</si>
  <si>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</si>
  <si>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</si>
  <si>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</si>
  <si>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</si>
  <si>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</si>
  <si>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</si>
  <si>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</si>
  <si>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</si>
  <si>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</si>
  <si>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</si>
  <si>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</si>
  <si>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</si>
  <si>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</si>
  <si>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</si>
  <si>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</si>
  <si>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</si>
  <si>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</si>
  <si>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</si>
  <si>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</si>
  <si>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</si>
  <si>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</si>
  <si>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</si>
  <si>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</si>
  <si>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</si>
  <si>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</si>
  <si>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</si>
  <si>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</si>
  <si>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</si>
  <si>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</si>
  <si>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</si>
  <si>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</si>
  <si>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</si>
  <si>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</si>
  <si>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</si>
  <si>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</si>
  <si>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</si>
  <si>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</si>
  <si>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</si>
  <si>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</si>
  <si>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</si>
  <si>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</si>
  <si>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</si>
  <si>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</si>
  <si>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</si>
  <si>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</si>
  <si>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</si>
  <si>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</si>
  <si>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</si>
  <si>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</si>
  <si>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</si>
  <si>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</si>
  <si>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</si>
  <si>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</si>
  <si>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</si>
  <si>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</si>
  <si>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</si>
  <si>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</si>
  <si>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</si>
  <si>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</si>
  <si>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</si>
  <si>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</si>
  <si>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</si>
  <si>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</si>
  <si>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</si>
  <si>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</si>
  <si>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</si>
  <si>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</si>
  <si>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</si>
  <si>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</si>
  <si>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</si>
  <si>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</si>
  <si>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</si>
  <si>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</si>
  <si>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</si>
  <si>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</si>
  <si>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</si>
  <si>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</si>
  <si>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</si>
  <si>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</si>
  <si>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</si>
  <si>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</si>
  <si>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</si>
  <si>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</si>
  <si>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</si>
  <si>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</si>
  <si>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</si>
  <si>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</si>
  <si>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</si>
  <si>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</si>
  <si>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</si>
  <si>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</si>
  <si>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</si>
  <si>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</si>
  <si>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</si>
  <si>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</si>
  <si>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</si>
  <si>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</si>
  <si>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</si>
  <si>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</si>
  <si>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</si>
  <si>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</si>
  <si>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</si>
  <si>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</si>
  <si>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</si>
  <si>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</si>
  <si>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</si>
  <si>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</si>
  <si>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</si>
  <si>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</si>
  <si>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</si>
  <si>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</si>
  <si>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</si>
  <si>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</si>
  <si>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</si>
  <si>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</si>
  <si>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</si>
  <si>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</si>
  <si>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</si>
  <si>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</si>
  <si>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</si>
  <si>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</si>
  <si>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</si>
  <si>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</si>
  <si>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</si>
  <si>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</si>
  <si>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</si>
  <si>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</si>
  <si>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</si>
  <si>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</si>
  <si>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</si>
  <si>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</si>
  <si>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</si>
  <si>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</si>
  <si>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</si>
  <si>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</si>
  <si>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</si>
  <si>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</si>
  <si>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</si>
  <si>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</si>
  <si>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</si>
  <si>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</si>
  <si>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</si>
  <si>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</si>
  <si>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</si>
  <si>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</si>
  <si>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</si>
  <si>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</si>
  <si>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</si>
  <si>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</si>
  <si>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</si>
  <si>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</si>
  <si>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</si>
  <si>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</si>
  <si>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</si>
  <si>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</si>
  <si>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</si>
  <si>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</si>
  <si>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</si>
  <si>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</si>
  <si>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</si>
  <si>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</si>
  <si>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</si>
  <si>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</si>
  <si>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</si>
  <si>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</si>
  <si>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</si>
  <si>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</si>
  <si>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</si>
  <si>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</si>
  <si>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</si>
  <si>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</si>
  <si>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</si>
  <si>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</si>
  <si>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</si>
  <si>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</si>
  <si>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</si>
  <si>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</si>
  <si>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</si>
  <si>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</si>
  <si>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</si>
  <si>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</si>
  <si>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</si>
  <si>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</si>
  <si>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</si>
  <si>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</si>
  <si>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</si>
  <si>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</si>
  <si>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</si>
  <si>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</si>
  <si>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</si>
  <si>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</si>
  <si>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</si>
  <si>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</si>
  <si>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</si>
  <si>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</si>
  <si>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</si>
  <si>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</si>
  <si>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</si>
  <si>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</si>
  <si>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</si>
  <si>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</si>
  <si>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</si>
  <si>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</si>
  <si>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</si>
  <si>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</si>
  <si>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</si>
  <si>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</si>
  <si>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</si>
  <si>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</si>
  <si>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</si>
  <si>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</si>
  <si>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</si>
  <si>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</si>
  <si>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</si>
  <si>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</si>
  <si>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</si>
  <si>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</si>
  <si>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</si>
  <si>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</si>
  <si>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</si>
  <si>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</si>
  <si>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</si>
  <si>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</si>
  <si>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</si>
  <si>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</si>
  <si>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</si>
  <si>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</si>
  <si>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</si>
  <si>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</si>
  <si>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</si>
  <si>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</si>
  <si>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</si>
  <si>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</si>
  <si>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</si>
  <si>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</si>
  <si>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</si>
  <si>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</si>
  <si>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</si>
  <si>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</si>
  <si>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</si>
  <si>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</si>
  <si>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</si>
  <si>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</si>
  <si>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</si>
  <si>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</si>
  <si>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</si>
  <si>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</si>
  <si>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</si>
  <si>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</si>
  <si>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</si>
  <si>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</si>
  <si>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</si>
  <si>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</si>
  <si>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</si>
  <si>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</si>
  <si>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</si>
  <si>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</si>
  <si>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</si>
  <si>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</si>
  <si>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</si>
  <si>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</si>
  <si>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</si>
  <si>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</si>
  <si>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</si>
  <si>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</si>
  <si>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</si>
  <si>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</si>
  <si>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</si>
  <si>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</si>
  <si>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</si>
  <si>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</si>
  <si>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</si>
  <si>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</si>
  <si>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</si>
  <si>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</si>
  <si>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</si>
  <si>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</si>
  <si>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</si>
  <si>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</si>
  <si>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</si>
  <si>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</si>
  <si>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</si>
  <si>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</si>
  <si>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</si>
  <si>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</si>
  <si>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</si>
  <si>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</si>
  <si>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</si>
  <si>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</si>
  <si>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</si>
  <si>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</si>
  <si>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</si>
  <si>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</si>
  <si>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</si>
  <si>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</si>
  <si>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</si>
  <si>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</si>
  <si>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</si>
  <si>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</si>
  <si>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</si>
  <si>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</si>
  <si>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</si>
  <si>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</si>
  <si>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</si>
  <si>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</si>
  <si>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</si>
  <si>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</si>
  <si>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</si>
  <si>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</si>
  <si>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</si>
  <si>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</si>
  <si>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</si>
  <si>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</si>
  <si>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</si>
  <si>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</si>
  <si>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</si>
  <si>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</si>
  <si>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</si>
  <si>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</si>
  <si>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</si>
  <si>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</si>
  <si>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</si>
  <si>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</si>
  <si>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</si>
  <si>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</si>
  <si>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</si>
  <si>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</si>
  <si>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</si>
  <si>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</si>
  <si>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</si>
  <si>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</si>
  <si>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</si>
  <si>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</si>
  <si>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</si>
  <si>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</si>
  <si>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</si>
  <si>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</si>
  <si>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</si>
  <si>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</si>
  <si>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</si>
  <si>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</si>
  <si>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</si>
  <si>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</si>
  <si>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</si>
  <si>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</si>
  <si>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</si>
  <si>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</si>
  <si>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</si>
  <si>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</si>
  <si>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</si>
  <si>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</si>
  <si>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</si>
  <si>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</si>
  <si>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</si>
  <si>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</si>
  <si>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</si>
  <si>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</si>
  <si>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</si>
  <si>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</si>
  <si>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</si>
  <si>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</si>
  <si>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</si>
  <si>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</si>
  <si>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</si>
  <si>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</si>
  <si>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</si>
  <si>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</si>
  <si>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</si>
  <si>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</si>
  <si>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</si>
  <si>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</si>
  <si>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</si>
  <si>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</si>
  <si>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</si>
  <si>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</si>
  <si>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</si>
  <si>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</si>
  <si>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</si>
  <si>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</si>
  <si>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</si>
  <si>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</si>
  <si>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</si>
  <si>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</si>
  <si>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</si>
  <si>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</si>
  <si>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</si>
  <si>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</si>
  <si>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</si>
  <si>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</si>
  <si>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</si>
  <si>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</si>
  <si>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</si>
  <si>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</si>
  <si>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</si>
  <si>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</si>
  <si>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</si>
  <si>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</si>
  <si>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</si>
  <si>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</si>
  <si>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</si>
  <si>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</si>
  <si>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</si>
  <si>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</si>
  <si>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</si>
  <si>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</si>
  <si>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</si>
  <si>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</si>
  <si>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</si>
  <si>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</si>
  <si>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</si>
  <si>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</si>
  <si>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</si>
  <si>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</si>
  <si>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</si>
  <si>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</si>
  <si>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</si>
  <si>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</si>
  <si>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</si>
  <si>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</si>
  <si>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</si>
  <si>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</si>
  <si>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</si>
  <si>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</si>
  <si>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</si>
  <si>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</si>
  <si>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</si>
  <si>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</si>
  <si>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</si>
  <si>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</si>
  <si>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</si>
  <si>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</si>
  <si>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</si>
  <si>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</si>
  <si>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</si>
  <si>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</si>
  <si>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</si>
  <si>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</si>
  <si>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</si>
  <si>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</si>
  <si>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</si>
  <si>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</si>
  <si>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</si>
  <si>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</si>
  <si>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</si>
  <si>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</si>
  <si>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</si>
  <si>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</si>
  <si>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</si>
  <si>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</si>
  <si>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</si>
  <si>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</si>
  <si>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</si>
  <si>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</si>
  <si>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</si>
  <si>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</si>
  <si>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</si>
  <si>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</si>
  <si>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</si>
  <si>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</si>
  <si>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</si>
  <si>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</si>
  <si>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</si>
  <si>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</si>
  <si>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</si>
  <si>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</si>
  <si>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</si>
  <si>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</si>
  <si>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</si>
  <si>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</si>
  <si>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</si>
  <si>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</si>
  <si>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</si>
  <si>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</si>
  <si>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</si>
  <si>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</si>
  <si>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</si>
  <si>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</si>
  <si>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</si>
  <si>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</si>
  <si>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</si>
  <si>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</si>
  <si>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</si>
  <si>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</si>
  <si>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</si>
  <si>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</si>
  <si>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</si>
  <si>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</si>
  <si>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</si>
  <si>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</si>
  <si>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</si>
  <si>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</si>
  <si>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</si>
  <si>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</si>
  <si>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</si>
  <si>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</si>
  <si>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</si>
  <si>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</si>
  <si>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</si>
  <si>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</si>
  <si>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</si>
  <si>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</si>
  <si>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</si>
  <si>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</si>
  <si>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</si>
  <si>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</si>
  <si>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</si>
  <si>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</si>
  <si>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</si>
  <si>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</si>
  <si>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</si>
  <si>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</si>
  <si>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</si>
  <si>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</si>
  <si>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</si>
  <si>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</si>
  <si>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</si>
  <si>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</si>
  <si>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</si>
  <si>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</si>
  <si>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</si>
  <si>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</si>
  <si>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</si>
  <si>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</si>
  <si>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</si>
  <si>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</si>
  <si>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</si>
  <si>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</si>
  <si>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</si>
  <si>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</si>
  <si>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</si>
  <si>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</si>
  <si>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</si>
  <si>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</si>
  <si>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</si>
  <si>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</si>
  <si>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</si>
  <si>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</si>
  <si>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</si>
  <si>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</si>
  <si>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</si>
  <si>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</si>
  <si>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</si>
  <si>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</si>
  <si>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</si>
  <si>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</si>
  <si>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</si>
  <si>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</si>
  <si>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</si>
  <si>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</si>
  <si>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</si>
  <si>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</si>
  <si>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</si>
  <si>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</si>
  <si>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</si>
  <si>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</si>
  <si>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</si>
  <si>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</si>
  <si>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</si>
  <si>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</si>
  <si>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</si>
  <si>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</si>
  <si>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</si>
  <si>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</si>
  <si>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</si>
  <si>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</si>
  <si>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</si>
  <si>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</si>
  <si>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</si>
  <si>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</si>
  <si>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</si>
  <si>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</si>
  <si>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</si>
  <si>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</si>
  <si>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</si>
  <si>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</si>
  <si>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</si>
  <si>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</si>
  <si>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</si>
  <si>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</si>
  <si>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</si>
  <si>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</si>
  <si>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</si>
  <si>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</si>
  <si>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</si>
  <si>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</si>
  <si>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</si>
  <si>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</si>
  <si>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</si>
  <si>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</si>
  <si>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</si>
  <si>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</si>
  <si>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</si>
  <si>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</si>
  <si>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</si>
  <si>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</si>
  <si>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</si>
  <si>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</si>
  <si>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</si>
  <si>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</si>
  <si>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</si>
  <si>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</si>
  <si>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</si>
  <si>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</si>
  <si>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</si>
  <si>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</si>
  <si>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</si>
  <si>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</si>
  <si>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</si>
  <si>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</si>
  <si>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</si>
  <si>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</si>
  <si>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</si>
  <si>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</si>
  <si>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</si>
  <si>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</si>
  <si>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</si>
  <si>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</si>
  <si>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</si>
  <si>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</si>
  <si>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</si>
  <si>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</si>
  <si>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</si>
  <si>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</si>
  <si>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</si>
  <si>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</si>
  <si>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</si>
  <si>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</si>
  <si>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</si>
  <si>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</si>
  <si>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</si>
  <si>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</si>
  <si>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</si>
  <si>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</si>
  <si>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</si>
  <si>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</si>
  <si>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</si>
  <si>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</si>
  <si>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</si>
  <si>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</si>
  <si>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</si>
  <si>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</si>
  <si>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</si>
  <si>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</si>
  <si>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</si>
  <si>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</si>
  <si>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</si>
  <si>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</si>
  <si>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</si>
  <si>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</si>
  <si>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</si>
  <si>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</si>
  <si>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</si>
  <si>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</si>
  <si>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</si>
  <si>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</si>
  <si>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</si>
  <si>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</si>
  <si>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</si>
  <si>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</si>
  <si>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</si>
  <si>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</si>
  <si>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</si>
  <si>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</si>
  <si>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</si>
  <si>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</si>
  <si>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</si>
  <si>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</si>
  <si>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</si>
  <si>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</si>
  <si>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</si>
  <si>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</si>
  <si>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</si>
  <si>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</si>
  <si>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</si>
  <si>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</si>
  <si>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</si>
  <si>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</si>
  <si>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</si>
  <si>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</si>
  <si>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</si>
  <si>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</si>
  <si>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</si>
  <si>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</si>
  <si>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</si>
  <si>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</si>
  <si>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</si>
  <si>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</si>
  <si>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</si>
  <si>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</si>
  <si>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</si>
  <si>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</si>
  <si>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</si>
  <si>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</si>
  <si>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</si>
  <si>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</si>
  <si>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</si>
  <si>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</si>
  <si>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</si>
  <si>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</si>
  <si>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</si>
  <si>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</si>
  <si>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</si>
  <si>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</si>
  <si>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</si>
  <si>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</si>
  <si>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</si>
  <si>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</si>
  <si>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</si>
  <si>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</si>
  <si>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</si>
  <si>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</si>
  <si>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</si>
  <si>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</si>
  <si>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</si>
  <si>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</si>
  <si>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</si>
  <si>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</si>
  <si>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</si>
  <si>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</si>
  <si>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</si>
  <si>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</si>
  <si>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</si>
  <si>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</si>
  <si>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</si>
  <si>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</si>
  <si>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</si>
  <si>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</si>
  <si>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</si>
  <si>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</si>
  <si>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</si>
  <si>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</si>
  <si>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</si>
  <si>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</si>
  <si>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</si>
  <si>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</si>
  <si>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</si>
  <si>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</si>
  <si>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</si>
  <si>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</si>
  <si>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</si>
  <si>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</si>
  <si>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</si>
  <si>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</si>
  <si>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</si>
  <si>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</si>
  <si>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</si>
  <si>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</si>
  <si>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</si>
  <si>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</si>
  <si>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</si>
  <si>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</si>
  <si>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</si>
  <si>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</si>
  <si>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</si>
  <si>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</si>
  <si>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</si>
  <si>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</si>
  <si>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</si>
  <si>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</si>
  <si>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</si>
  <si>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</si>
  <si>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</si>
  <si>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</si>
  <si>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</si>
  <si>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</si>
  <si>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</si>
  <si>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</si>
  <si>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</si>
  <si>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</si>
  <si>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</si>
  <si>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</si>
  <si>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</si>
  <si>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</si>
  <si>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</si>
  <si>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</si>
  <si>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</si>
  <si>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</si>
  <si>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</si>
  <si>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</si>
  <si>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</si>
  <si>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</si>
  <si>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</si>
  <si>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</si>
  <si>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</si>
  <si>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</si>
  <si>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</si>
  <si>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</si>
  <si>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</si>
  <si>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</si>
  <si>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</si>
  <si>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</si>
  <si>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</si>
  <si>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</si>
  <si>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</si>
  <si>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</si>
  <si>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</si>
  <si>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</si>
  <si>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</si>
  <si>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</si>
  <si>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</si>
  <si>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</si>
  <si>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</si>
  <si>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</si>
  <si>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</si>
  <si>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</si>
  <si>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</si>
  <si>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</si>
  <si>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</si>
  <si>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</si>
  <si>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</si>
  <si>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</si>
  <si>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</si>
  <si>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</si>
  <si>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</si>
  <si>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</si>
  <si>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</si>
  <si>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</si>
  <si>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</si>
  <si>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</si>
  <si>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</si>
  <si>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</si>
  <si>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</si>
  <si>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</si>
  <si>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</si>
  <si>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</si>
  <si>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</si>
  <si>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</si>
  <si>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</si>
  <si>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</si>
  <si>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</si>
  <si>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</si>
  <si>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</si>
  <si>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</si>
  <si>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</si>
  <si>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</si>
  <si>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</si>
  <si>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</si>
  <si>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</si>
  <si>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</si>
  <si>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</si>
  <si>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</si>
  <si>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</si>
  <si>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</si>
  <si>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</si>
  <si>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</si>
  <si>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</si>
  <si>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</si>
  <si>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</si>
  <si>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</si>
  <si>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</si>
  <si>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</si>
  <si>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</si>
  <si>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</si>
  <si>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</si>
  <si>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</si>
  <si>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</si>
  <si>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</si>
  <si>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</si>
  <si>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</si>
  <si>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</si>
  <si>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</si>
  <si>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</si>
  <si>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</si>
  <si>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</si>
  <si>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</si>
  <si>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</si>
  <si>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</si>
  <si>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</si>
  <si>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</si>
  <si>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</si>
  <si>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</si>
  <si>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</si>
  <si>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</si>
  <si>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</si>
  <si>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</si>
  <si>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</si>
  <si>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</si>
  <si>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</si>
  <si>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</si>
  <si>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</si>
  <si>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</si>
  <si>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</si>
  <si>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</si>
  <si>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</si>
  <si>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</si>
  <si>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</si>
  <si>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</si>
  <si>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</si>
  <si>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</si>
  <si>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</si>
  <si>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</si>
  <si>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</si>
  <si>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</si>
  <si>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</si>
  <si>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</si>
  <si>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</si>
  <si>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</si>
  <si>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</si>
  <si>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</si>
  <si>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</si>
  <si>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</si>
  <si>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</si>
  <si>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</si>
  <si>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</si>
  <si>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</si>
  <si>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</si>
  <si>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</si>
  <si>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</si>
  <si>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</si>
  <si>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</si>
  <si>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</si>
  <si>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</si>
  <si>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</si>
  <si>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</si>
  <si>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</si>
  <si>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</si>
  <si>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</si>
  <si>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</si>
  <si>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</si>
  <si>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</si>
  <si>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</si>
  <si>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</si>
  <si>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</si>
  <si>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</si>
  <si>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</si>
  <si>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</si>
  <si>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</si>
  <si>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</si>
  <si>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</si>
  <si>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</si>
  <si>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</si>
  <si>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</si>
  <si>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</si>
  <si>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</si>
  <si>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</si>
  <si>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</si>
  <si>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</si>
  <si>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</si>
  <si>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</si>
  <si>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</si>
  <si>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</si>
  <si>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</si>
  <si>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</si>
  <si>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</si>
  <si>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</si>
  <si>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</si>
  <si>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</si>
  <si>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</si>
  <si>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</si>
  <si>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</si>
  <si>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</si>
  <si>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</si>
  <si>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</si>
  <si>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</si>
  <si>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</si>
  <si>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</si>
  <si>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</si>
  <si>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</si>
  <si>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</si>
  <si>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</si>
  <si>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</si>
  <si>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</si>
  <si>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</si>
  <si>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</si>
  <si>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</si>
  <si>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</si>
  <si>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</si>
  <si>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</si>
  <si>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</si>
  <si>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</si>
  <si>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</si>
  <si>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</si>
  <si>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</si>
  <si>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</si>
  <si>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</si>
  <si>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</si>
  <si>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</si>
  <si>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</si>
  <si>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</si>
  <si>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</si>
  <si>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</si>
  <si>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</si>
  <si>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</si>
  <si>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</si>
  <si>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</si>
  <si>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</si>
  <si>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</si>
  <si>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</si>
  <si>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</si>
  <si>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</si>
  <si>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</si>
  <si>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</si>
  <si>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</si>
  <si>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</si>
  <si>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</si>
  <si>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</si>
  <si>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</si>
  <si>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</si>
  <si>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</si>
  <si>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</si>
  <si>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</si>
  <si>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</si>
  <si>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</si>
  <si>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</si>
  <si>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</si>
  <si>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</si>
  <si>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</si>
  <si>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</si>
  <si>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</si>
  <si>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</si>
  <si>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</si>
  <si>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</si>
  <si>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</si>
  <si>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</si>
  <si>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</si>
  <si>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</si>
  <si>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</si>
  <si>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</si>
  <si>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</si>
  <si>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</si>
  <si>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</si>
  <si>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</si>
  <si>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</si>
  <si>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</si>
  <si>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</si>
  <si>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</si>
  <si>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</si>
  <si>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</si>
  <si>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</si>
  <si>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</si>
  <si>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</si>
  <si>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</si>
  <si>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</si>
  <si>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</si>
  <si>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</si>
  <si>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</si>
  <si>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</si>
  <si>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</si>
  <si>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</si>
  <si>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</si>
  <si>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</si>
  <si>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</si>
  <si>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</si>
  <si>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</si>
  <si>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</si>
  <si>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</si>
  <si>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</si>
  <si>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</si>
  <si>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</si>
  <si>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</si>
  <si>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</si>
  <si>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</si>
  <si>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</si>
  <si>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</si>
  <si>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</si>
  <si>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</si>
  <si>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</si>
  <si>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</si>
  <si>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</si>
  <si>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</si>
  <si>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</si>
  <si>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</si>
  <si>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</si>
  <si>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</si>
  <si>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</si>
  <si>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</si>
  <si>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</si>
  <si>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</si>
  <si>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</si>
  <si>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</si>
  <si>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</si>
  <si>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</si>
  <si>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</si>
  <si>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</si>
  <si>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</si>
  <si>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</si>
  <si>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</si>
  <si>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</si>
  <si>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</si>
  <si>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</si>
  <si>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</si>
  <si>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</si>
  <si>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</si>
  <si>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</si>
  <si>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</si>
  <si>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</si>
  <si>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</si>
  <si>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</si>
  <si>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</si>
  <si>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</si>
  <si>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</si>
  <si>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</si>
  <si>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</si>
  <si>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</si>
  <si>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</si>
  <si>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</si>
  <si>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</si>
  <si>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</si>
  <si>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</si>
  <si>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</si>
  <si>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</si>
  <si>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</si>
  <si>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</si>
  <si>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</si>
  <si>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</si>
  <si>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</si>
  <si>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</si>
  <si>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</si>
  <si>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</si>
  <si>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</si>
  <si>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</si>
  <si>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</si>
  <si>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</si>
  <si>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</si>
  <si>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</si>
  <si>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</si>
  <si>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</si>
  <si>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</si>
  <si>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</si>
  <si>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</si>
  <si>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</si>
  <si>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</si>
  <si>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</si>
  <si>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</si>
  <si>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</si>
  <si>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</si>
  <si>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</si>
  <si>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</si>
  <si>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</si>
  <si>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</si>
  <si>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</si>
  <si>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</si>
  <si>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</si>
  <si>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</si>
  <si>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</si>
  <si>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</si>
  <si>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</si>
  <si>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</si>
  <si>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</si>
  <si>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</si>
  <si>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</si>
  <si>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</si>
  <si>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</si>
  <si>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</si>
  <si>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</si>
  <si>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</si>
  <si>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</si>
  <si>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</si>
  <si>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</si>
  <si>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</si>
  <si>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</si>
  <si>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</si>
  <si>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</si>
  <si>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</si>
  <si>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</si>
  <si>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</si>
  <si>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</si>
  <si>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</si>
  <si>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</si>
  <si>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</si>
  <si>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</si>
  <si>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</si>
  <si>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</si>
  <si>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</si>
  <si>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</si>
  <si>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</si>
  <si>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</si>
  <si>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</si>
  <si>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</si>
  <si>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</si>
  <si>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</si>
  <si>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</si>
  <si>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</si>
  <si>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</si>
  <si>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</si>
  <si>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</si>
  <si>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</si>
  <si>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</si>
  <si>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</si>
  <si>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</si>
  <si>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</si>
  <si>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</si>
  <si>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</si>
  <si>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</si>
  <si>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</si>
  <si>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</si>
  <si>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</si>
  <si>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</si>
  <si>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</si>
  <si>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</si>
  <si>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</si>
  <si>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</si>
  <si>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</si>
  <si>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</si>
  <si>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</si>
  <si>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</si>
  <si>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</si>
  <si>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</si>
  <si>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</si>
  <si>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</si>
  <si>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</si>
  <si>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</si>
  <si>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</si>
  <si>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</si>
  <si>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</si>
  <si>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</si>
  <si>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</si>
  <si>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</si>
  <si>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</si>
  <si>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</si>
  <si>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</si>
  <si>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</si>
  <si>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</si>
  <si>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</si>
  <si>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</si>
  <si>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</si>
  <si>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</si>
  <si>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</si>
  <si>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</si>
  <si>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</si>
  <si>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</si>
  <si>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</si>
  <si>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</si>
  <si>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</si>
  <si>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</si>
  <si>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</si>
  <si>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</si>
  <si>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</si>
  <si>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</si>
  <si>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</si>
  <si>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</si>
  <si>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</si>
  <si>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</si>
  <si>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</si>
  <si>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</si>
  <si>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</si>
  <si>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</si>
  <si>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</si>
  <si>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</si>
  <si>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</si>
  <si>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</si>
  <si>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</si>
  <si>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</si>
  <si>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</si>
  <si>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</si>
  <si>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</si>
  <si>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</si>
  <si>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</si>
  <si>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</si>
  <si>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</si>
  <si>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</si>
  <si>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</si>
  <si>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</si>
  <si>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</si>
  <si>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</si>
  <si>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</si>
  <si>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</si>
  <si>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</si>
  <si>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</si>
  <si>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</si>
  <si>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</si>
  <si>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</si>
  <si>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</si>
  <si>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</si>
  <si>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</si>
  <si>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</si>
  <si>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</si>
  <si>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</si>
  <si>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</si>
  <si>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</si>
  <si>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</si>
  <si>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</si>
  <si>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</si>
  <si>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</si>
  <si>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</si>
  <si>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</si>
  <si>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</si>
  <si>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</si>
  <si>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</si>
  <si>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</si>
  <si>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</si>
  <si>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</si>
  <si>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</si>
  <si>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</si>
  <si>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</si>
  <si>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</si>
  <si>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</si>
  <si>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</si>
  <si>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</si>
  <si>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</si>
  <si>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</si>
  <si>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</si>
  <si>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</si>
  <si>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</si>
  <si>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</si>
  <si>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</si>
  <si>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</si>
  <si>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</si>
  <si>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</si>
  <si>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</si>
  <si>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</si>
  <si>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</si>
  <si>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</si>
  <si>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</si>
  <si>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</si>
  <si>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</si>
  <si>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</si>
  <si>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</si>
  <si>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</si>
  <si>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</si>
  <si>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</si>
  <si>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</si>
  <si>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</si>
  <si>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</si>
  <si>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</si>
  <si>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</si>
  <si>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</si>
  <si>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</si>
  <si>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</si>
  <si>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</si>
  <si>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</si>
  <si>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</si>
  <si>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</si>
  <si>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</si>
  <si>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</si>
  <si>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</si>
  <si>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</si>
  <si>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</si>
  <si>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</si>
  <si>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</si>
  <si>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</si>
  <si>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</si>
  <si>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</si>
  <si>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</si>
  <si>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</si>
  <si>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</si>
  <si>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</si>
  <si>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</si>
  <si>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</si>
  <si>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</si>
  <si>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</si>
  <si>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</si>
  <si>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</si>
  <si>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</si>
  <si>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</si>
  <si>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</si>
  <si>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</si>
  <si>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</si>
  <si>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</si>
  <si>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</si>
  <si>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</si>
  <si>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</si>
  <si>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</si>
  <si>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</si>
  <si>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</si>
  <si>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</si>
  <si>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</si>
  <si>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</si>
  <si>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</si>
  <si>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</si>
  <si>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</si>
  <si>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</si>
  <si>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</si>
  <si>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</si>
  <si>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</si>
  <si>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</si>
  <si>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</si>
  <si>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</si>
  <si>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</si>
  <si>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</si>
  <si>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</si>
  <si>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</si>
  <si>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</si>
  <si>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</si>
  <si>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</si>
  <si>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</si>
  <si>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</si>
  <si>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</si>
  <si>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</si>
  <si>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</si>
  <si>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</si>
  <si>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</si>
  <si>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</si>
  <si>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</si>
  <si>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</si>
  <si>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</si>
  <si>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</si>
  <si>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</si>
  <si>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</si>
  <si>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</si>
  <si>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</si>
  <si>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</si>
  <si>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</si>
  <si>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</si>
  <si>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</si>
  <si>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</si>
  <si>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</si>
  <si>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</si>
  <si>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</si>
  <si>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</si>
  <si>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</si>
  <si>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</si>
  <si>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</si>
  <si>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</si>
  <si>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</si>
  <si>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</si>
  <si>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</si>
  <si>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</si>
  <si>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</si>
  <si>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</si>
  <si>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</si>
  <si>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</si>
  <si>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</si>
  <si>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</si>
  <si>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</si>
  <si>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</si>
  <si>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</si>
  <si>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</si>
  <si>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</si>
  <si>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</si>
  <si>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</si>
  <si>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</si>
  <si>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</si>
  <si>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</si>
  <si>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</si>
  <si>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</si>
  <si>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</si>
  <si>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</si>
  <si>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</si>
  <si>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</si>
  <si>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</si>
  <si>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</si>
  <si>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</si>
  <si>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</si>
  <si>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</si>
  <si>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</si>
  <si>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</si>
  <si>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</si>
  <si>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</si>
  <si>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</si>
  <si>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</si>
  <si>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</si>
  <si>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</si>
  <si>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</si>
  <si>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</si>
  <si>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</si>
  <si>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</si>
  <si>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</si>
  <si>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</si>
  <si>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</si>
  <si>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</si>
  <si>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</si>
  <si>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</si>
  <si>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</si>
  <si>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</si>
  <si>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</si>
  <si>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</si>
  <si>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</si>
  <si>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</si>
  <si>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</si>
  <si>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</si>
  <si>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</si>
  <si>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</si>
  <si>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</si>
  <si>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</si>
  <si>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</si>
  <si>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</si>
  <si>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</si>
  <si>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</si>
  <si>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</si>
  <si>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</si>
  <si>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</si>
  <si>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</si>
  <si>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</si>
  <si>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</si>
  <si>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</si>
  <si>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</si>
  <si>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</si>
  <si>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</si>
  <si>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</si>
  <si>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</si>
  <si>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</si>
  <si>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</si>
  <si>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</si>
  <si>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</si>
  <si>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</si>
  <si>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</si>
  <si>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</si>
  <si>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</si>
  <si>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</si>
  <si>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</si>
  <si>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</si>
  <si>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</si>
  <si>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</si>
  <si>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</si>
  <si>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</si>
  <si>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</si>
  <si>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</si>
  <si>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</si>
  <si>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</si>
  <si>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</si>
  <si>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</si>
  <si>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</si>
  <si>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</si>
  <si>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</si>
  <si>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</si>
  <si>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</si>
  <si>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</si>
  <si>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</si>
  <si>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</si>
  <si>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</si>
  <si>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</si>
  <si>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</si>
  <si>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</si>
  <si>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</si>
  <si>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</si>
  <si>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</si>
  <si>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</si>
  <si>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</si>
  <si>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</si>
  <si>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</si>
  <si>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</si>
  <si>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</si>
  <si>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</si>
  <si>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</si>
  <si>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</si>
  <si>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</si>
  <si>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</si>
  <si>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</si>
  <si>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</si>
  <si>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</si>
  <si>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</si>
  <si>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</si>
  <si>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</si>
  <si>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</si>
  <si>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</si>
  <si>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</si>
  <si>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</si>
  <si>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</si>
  <si>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</si>
  <si>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</si>
  <si>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</si>
  <si>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</si>
  <si>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</si>
  <si>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</si>
  <si>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</si>
  <si>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</si>
  <si>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</si>
  <si>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</si>
  <si>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</si>
  <si>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</si>
  <si>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</si>
  <si>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</si>
  <si>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</si>
  <si>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</si>
  <si>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</si>
  <si>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</si>
  <si>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</si>
  <si>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</si>
  <si>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</si>
  <si>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</si>
  <si>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</si>
  <si>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</si>
  <si>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</si>
  <si>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</si>
  <si>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</si>
  <si>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</si>
  <si>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</si>
  <si>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</si>
  <si>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</si>
  <si>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</si>
  <si>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</si>
  <si>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</si>
  <si>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</si>
  <si>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</si>
  <si>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</si>
  <si>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</si>
  <si>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</si>
  <si>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</si>
  <si>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</si>
  <si>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</si>
  <si>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</si>
  <si>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</si>
  <si>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</si>
  <si>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</si>
  <si>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</si>
  <si>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</si>
  <si>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</si>
  <si>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</si>
  <si>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</si>
  <si>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</si>
  <si>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</si>
  <si>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</si>
  <si>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</si>
  <si>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</si>
  <si>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</si>
  <si>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</si>
  <si>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</si>
  <si>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</si>
  <si>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</si>
  <si>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</si>
  <si>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</si>
  <si>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</si>
  <si>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</si>
  <si>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</si>
  <si>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</si>
  <si>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</si>
  <si>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</si>
  <si>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</si>
  <si>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</si>
  <si>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</si>
  <si>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</si>
  <si>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</si>
  <si>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</si>
  <si>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</si>
  <si>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</si>
  <si>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</si>
  <si>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</si>
  <si>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</si>
  <si>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</si>
  <si>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</si>
  <si>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</si>
  <si>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</si>
  <si>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</si>
  <si>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</si>
  <si>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</si>
  <si>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</si>
  <si>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</si>
  <si>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</si>
  <si>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</si>
  <si>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</si>
  <si>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</si>
  <si>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</si>
  <si>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</si>
  <si>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</si>
  <si>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</si>
  <si>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</si>
  <si>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</si>
  <si>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</si>
  <si>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</si>
  <si>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</si>
  <si>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</si>
  <si>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</si>
  <si>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</si>
  <si>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</si>
  <si>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</si>
  <si>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</si>
  <si>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</si>
  <si>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</si>
  <si>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</si>
  <si>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</si>
  <si>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</si>
  <si>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</si>
  <si>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</si>
  <si>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</si>
  <si>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</si>
  <si>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</si>
  <si>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</si>
  <si>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</si>
  <si>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</si>
  <si>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</si>
  <si>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</si>
  <si>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</si>
  <si>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</si>
  <si>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</si>
  <si>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</si>
  <si>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</si>
  <si>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</si>
  <si>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</si>
  <si>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</si>
  <si>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</si>
  <si>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</si>
  <si>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</si>
  <si>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</si>
  <si>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</si>
  <si>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</si>
  <si>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</si>
  <si>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</si>
  <si>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</si>
  <si>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</si>
  <si>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</si>
  <si>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</si>
  <si>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</si>
  <si>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</si>
  <si>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</si>
  <si>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</si>
  <si>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</si>
  <si>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</si>
  <si>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</si>
  <si>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</si>
  <si>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</si>
  <si>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</si>
  <si>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</si>
  <si>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</si>
  <si>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</si>
  <si>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</si>
  <si>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</si>
  <si>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</si>
  <si>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</si>
  <si>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</si>
  <si>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</si>
  <si>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</si>
  <si>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</si>
  <si>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</si>
  <si>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</si>
  <si>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</si>
  <si>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</si>
  <si>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</si>
  <si>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</si>
  <si>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</si>
  <si>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</si>
  <si>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</si>
  <si>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</si>
  <si>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</si>
  <si>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</si>
  <si>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</si>
  <si>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</si>
  <si>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</si>
  <si>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</si>
  <si>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</si>
  <si>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</si>
  <si>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</si>
  <si>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</si>
  <si>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</si>
  <si>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</si>
  <si>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</si>
  <si>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</si>
  <si>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</si>
  <si>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</si>
  <si>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</si>
  <si>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</si>
  <si>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</si>
  <si>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</si>
  <si>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</si>
  <si>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</si>
  <si>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</si>
  <si>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</si>
  <si>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</si>
  <si>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</si>
  <si>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</si>
  <si>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</si>
  <si>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</si>
  <si>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</si>
  <si>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</si>
  <si>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</si>
  <si>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</si>
  <si>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</si>
  <si>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</si>
  <si>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</si>
  <si>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</si>
  <si>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</si>
  <si>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</si>
  <si>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</si>
  <si>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</si>
  <si>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</si>
  <si>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</si>
  <si>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</si>
  <si>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</si>
  <si>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</si>
  <si>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</si>
  <si>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</si>
  <si>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</si>
  <si>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</si>
  <si>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</si>
  <si>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</si>
  <si>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</si>
  <si>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</si>
  <si>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</si>
  <si>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</si>
  <si>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</si>
  <si>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</si>
  <si>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</si>
  <si>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</si>
  <si>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</si>
  <si>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</si>
  <si>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</si>
  <si>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</si>
  <si>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</si>
  <si>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</si>
  <si>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</si>
  <si>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</si>
  <si>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</si>
  <si>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</si>
  <si>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</si>
  <si>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</si>
  <si>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</si>
  <si>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</si>
  <si>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</si>
  <si>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</si>
  <si>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</si>
  <si>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</si>
  <si>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</si>
  <si>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</si>
  <si>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</si>
  <si>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</si>
  <si>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</si>
  <si>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</si>
  <si>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</si>
  <si>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</si>
  <si>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</si>
  <si>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</si>
  <si>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</si>
  <si>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</si>
  <si>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</si>
  <si>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</si>
  <si>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</si>
  <si>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</si>
  <si>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</si>
  <si>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</si>
  <si>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</si>
  <si>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</si>
  <si>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</si>
  <si>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</si>
  <si>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</si>
  <si>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</si>
  <si>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</si>
  <si>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</si>
  <si>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</si>
  <si>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</si>
  <si>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</si>
  <si>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</si>
  <si>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</si>
  <si>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</si>
  <si>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</si>
  <si>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</si>
  <si>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</si>
  <si>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</si>
  <si>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</si>
  <si>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</si>
  <si>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</si>
  <si>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</si>
  <si>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</si>
  <si>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</si>
  <si>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</si>
  <si>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</si>
  <si>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</si>
  <si>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</si>
  <si>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</si>
  <si>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</si>
  <si>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</si>
  <si>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</si>
  <si>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</si>
  <si>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</si>
  <si>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</si>
  <si>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</si>
  <si>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</si>
  <si>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</si>
  <si>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</si>
  <si>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</si>
  <si>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</si>
  <si>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</si>
  <si>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</si>
  <si>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</si>
  <si>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</si>
  <si>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</si>
  <si>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</si>
  <si>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</si>
  <si>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</si>
  <si>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</si>
  <si>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</si>
  <si>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</si>
  <si>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</si>
  <si>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</si>
  <si>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</si>
  <si>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</si>
  <si>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</si>
  <si>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</si>
  <si>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</si>
  <si>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</si>
  <si>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</si>
  <si>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</si>
  <si>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</si>
  <si>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</si>
  <si>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</si>
  <si>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</si>
  <si>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</si>
  <si>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</si>
  <si>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</si>
  <si>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</si>
  <si>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</si>
  <si>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</si>
  <si>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</si>
  <si>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</si>
  <si>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</si>
  <si>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</si>
  <si>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</si>
  <si>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</si>
  <si>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</si>
  <si>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</si>
  <si>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</si>
  <si>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</si>
  <si>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</si>
  <si>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</si>
  <si>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</si>
  <si>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</si>
  <si>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</si>
  <si>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</si>
  <si>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</si>
  <si>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</si>
  <si>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</si>
  <si>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</si>
  <si>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</si>
  <si>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</si>
  <si>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</si>
  <si>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</si>
  <si>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</si>
  <si>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</si>
  <si>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</si>
  <si>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</si>
  <si>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</si>
  <si>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</si>
  <si>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</si>
  <si>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</si>
  <si>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</si>
  <si>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</si>
  <si>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</si>
  <si>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</si>
  <si>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</si>
  <si>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</si>
  <si>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</si>
  <si>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</si>
  <si>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</si>
  <si>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</si>
  <si>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</si>
  <si>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</si>
  <si>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</si>
  <si>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</si>
  <si>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</si>
  <si>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</si>
  <si>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</si>
  <si>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</si>
  <si>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</si>
  <si>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</si>
  <si>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</si>
  <si>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</si>
  <si>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</si>
  <si>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</si>
  <si>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</si>
  <si>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</si>
  <si>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</si>
  <si>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</si>
  <si>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</si>
  <si>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</si>
  <si>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</si>
  <si>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</si>
  <si>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</si>
  <si>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</si>
  <si>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</si>
  <si>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</si>
  <si>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</si>
  <si>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</si>
  <si>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</si>
  <si>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</si>
  <si>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</si>
  <si>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</si>
  <si>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</si>
  <si>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</si>
  <si>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</si>
  <si>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</si>
  <si>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</si>
  <si>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</si>
  <si>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</si>
  <si>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</si>
  <si>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</si>
  <si>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</si>
  <si>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</si>
  <si>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</si>
  <si>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</si>
  <si>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</si>
  <si>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</si>
  <si>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</si>
  <si>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</si>
  <si>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</si>
  <si>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</si>
  <si>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</si>
  <si>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</si>
  <si>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</si>
  <si>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</si>
  <si>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</si>
  <si>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</si>
  <si>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</si>
  <si>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</si>
  <si>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</si>
  <si>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</si>
  <si>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</si>
  <si>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</si>
  <si>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</si>
  <si>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</si>
  <si>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</si>
  <si>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</si>
  <si>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</si>
  <si>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</si>
  <si>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</si>
  <si>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</si>
  <si>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</si>
  <si>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</si>
  <si>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</si>
  <si>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</si>
  <si>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</si>
  <si>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</si>
  <si>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</si>
  <si>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</si>
  <si>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</si>
  <si>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</si>
  <si>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</si>
  <si>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</si>
  <si>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</si>
  <si>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</si>
  <si>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</si>
  <si>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</si>
  <si>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</si>
  <si>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</si>
  <si>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</si>
  <si>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</si>
  <si>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</si>
  <si>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</si>
  <si>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</si>
  <si>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</si>
  <si>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</si>
  <si>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</si>
  <si>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</si>
  <si>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</si>
  <si>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</si>
  <si>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</si>
  <si>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</si>
  <si>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</si>
  <si>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</si>
  <si>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</si>
  <si>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</si>
  <si>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</si>
  <si>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</si>
  <si>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</si>
  <si>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</si>
  <si>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</si>
  <si>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</si>
  <si>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</si>
  <si>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</si>
  <si>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</si>
  <si>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</si>
  <si>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</si>
  <si>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</si>
  <si>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</si>
  <si>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</si>
  <si>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</si>
  <si>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</si>
  <si>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</si>
  <si>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</si>
  <si>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</si>
  <si>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</si>
  <si>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</si>
  <si>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</si>
  <si>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</si>
  <si>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</si>
  <si>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</si>
  <si>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</si>
  <si>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</si>
  <si>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</si>
  <si>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</si>
  <si>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</si>
  <si>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</si>
  <si>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</si>
  <si>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</si>
  <si>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</si>
  <si>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</si>
  <si>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</si>
  <si>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</si>
  <si>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</si>
  <si>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</si>
  <si>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</si>
  <si>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</si>
  <si>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</si>
  <si>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</si>
  <si>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</si>
  <si>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</si>
  <si>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</si>
  <si>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</si>
  <si>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</si>
  <si>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</si>
  <si>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</si>
  <si>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</si>
  <si>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</si>
  <si>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</si>
  <si>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</si>
  <si>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</si>
  <si>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</si>
  <si>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</si>
  <si>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</si>
  <si>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</si>
  <si>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</si>
  <si>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</si>
  <si>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</si>
  <si>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</si>
  <si>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</si>
  <si>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</si>
  <si>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</si>
  <si>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</si>
  <si>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</si>
  <si>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</si>
  <si>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</si>
  <si>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</si>
  <si>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</si>
  <si>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</si>
  <si>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</si>
  <si>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</si>
  <si>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</si>
  <si>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</si>
  <si>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</si>
  <si>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</si>
  <si>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</si>
  <si>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</si>
  <si>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</si>
  <si>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</si>
  <si>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</si>
  <si>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</si>
  <si>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</si>
  <si>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</si>
  <si>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</si>
  <si>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</si>
  <si>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</si>
  <si>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</si>
  <si>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</si>
  <si>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</si>
  <si>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</si>
  <si>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</si>
  <si>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</si>
  <si>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</si>
  <si>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</si>
  <si>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</si>
  <si>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</si>
  <si>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</si>
  <si>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</si>
  <si>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</si>
  <si>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</si>
  <si>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</si>
  <si>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</si>
  <si>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</si>
  <si>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</si>
  <si>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</si>
  <si>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</si>
  <si>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</si>
  <si>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</si>
  <si>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</si>
  <si>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</si>
  <si>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</si>
  <si>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</si>
  <si>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</si>
  <si>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</si>
  <si>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</si>
  <si>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</si>
  <si>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</si>
  <si>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</si>
  <si>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</si>
  <si>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</si>
  <si>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</si>
  <si>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</si>
  <si>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</si>
  <si>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</si>
  <si>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</si>
  <si>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</si>
  <si>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</si>
  <si>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</si>
  <si>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</si>
  <si>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</si>
  <si>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</si>
  <si>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</si>
  <si>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</si>
  <si>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</si>
  <si>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</si>
  <si>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</si>
  <si>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</si>
  <si>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</si>
  <si>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</si>
  <si>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</si>
  <si>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</si>
  <si>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</si>
  <si>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</si>
  <si>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</si>
  <si>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</si>
  <si>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</si>
  <si>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</si>
  <si>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</si>
  <si>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</si>
  <si>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</si>
  <si>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</si>
  <si>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</si>
  <si>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</si>
  <si>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</si>
  <si>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</si>
  <si>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</si>
  <si>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</si>
  <si>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</si>
  <si>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</si>
  <si>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</si>
  <si>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</si>
  <si>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</si>
  <si>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</si>
  <si>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</si>
  <si>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</si>
  <si>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</si>
  <si>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</si>
  <si>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</si>
  <si>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</si>
  <si>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</si>
  <si>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</si>
  <si>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</si>
  <si>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</si>
  <si>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</si>
  <si>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</si>
  <si>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</si>
  <si>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</si>
  <si>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</si>
  <si>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</si>
  <si>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</si>
  <si>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</si>
  <si>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</si>
  <si>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</si>
  <si>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</si>
  <si>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</si>
  <si>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</si>
  <si>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</si>
  <si>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</si>
  <si>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</si>
  <si>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</si>
  <si>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</si>
  <si>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</si>
  <si>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</si>
  <si>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</si>
  <si>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</si>
  <si>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</si>
  <si>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</si>
  <si>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</si>
  <si>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</si>
  <si>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</si>
  <si>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</si>
  <si>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</si>
  <si>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</si>
  <si>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</si>
  <si>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</si>
  <si>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</si>
  <si>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</si>
  <si>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</si>
  <si>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</si>
  <si>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</si>
  <si>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</si>
  <si>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</si>
  <si>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</si>
  <si>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</si>
  <si>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</si>
  <si>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</si>
  <si>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</si>
  <si>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</si>
  <si>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</si>
  <si>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</si>
  <si>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</si>
  <si>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</si>
  <si>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</si>
  <si>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</si>
  <si>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</si>
  <si>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</si>
  <si>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</si>
  <si>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</si>
  <si>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</si>
  <si>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</si>
  <si>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</si>
  <si>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</si>
  <si>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</si>
  <si>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</si>
  <si>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</si>
  <si>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</si>
  <si>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</si>
  <si>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</si>
  <si>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</si>
  <si>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</si>
  <si>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</si>
  <si>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</si>
  <si>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</si>
  <si>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</si>
  <si>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</si>
  <si>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</si>
  <si>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</si>
  <si>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</si>
  <si>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</si>
  <si>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</si>
  <si>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</si>
  <si>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</si>
  <si>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</si>
  <si>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</si>
  <si>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</si>
  <si>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</si>
  <si>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</si>
  <si>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</si>
  <si>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</si>
  <si>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</si>
  <si>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</si>
  <si>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</si>
  <si>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</si>
  <si>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</si>
  <si>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</si>
  <si>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</si>
  <si>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</si>
  <si>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</si>
  <si>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</si>
  <si>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</si>
  <si>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</si>
  <si>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</si>
  <si>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</si>
  <si>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</si>
  <si>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</si>
  <si>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</si>
  <si>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</si>
  <si>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</si>
  <si>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</si>
  <si>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</si>
  <si>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</si>
  <si>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</si>
  <si>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</si>
  <si>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</si>
  <si>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</si>
  <si>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</si>
  <si>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</si>
  <si>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</si>
  <si>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</si>
  <si>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</si>
  <si>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</si>
  <si>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</si>
  <si>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</si>
  <si>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</si>
  <si>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</si>
  <si>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</si>
  <si>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</si>
  <si>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</si>
  <si>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</si>
  <si>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</si>
  <si>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</si>
  <si>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</si>
  <si>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</si>
  <si>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</si>
  <si>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</si>
  <si>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</si>
  <si>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</si>
  <si>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</si>
  <si>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</si>
  <si>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</si>
  <si>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</si>
  <si>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</si>
  <si>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</si>
  <si>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</si>
  <si>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</si>
  <si>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</si>
  <si>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</si>
  <si>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</si>
  <si>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</si>
  <si>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</si>
  <si>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</si>
  <si>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</si>
  <si>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</si>
  <si>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</si>
  <si>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</si>
  <si>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</si>
  <si>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</si>
  <si>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</si>
  <si>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</si>
  <si>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</si>
  <si>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</si>
  <si>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</si>
  <si>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</si>
  <si>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</si>
  <si>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</si>
  <si>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</si>
  <si>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</si>
  <si>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</si>
  <si>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</si>
  <si>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</si>
  <si>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</si>
  <si>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</si>
  <si>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</si>
  <si>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</si>
  <si>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</si>
  <si>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</si>
  <si>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</si>
  <si>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</si>
  <si>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</si>
  <si>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</si>
  <si>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</si>
  <si>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</si>
  <si>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</si>
  <si>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</si>
  <si>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</si>
  <si>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</si>
  <si>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</si>
  <si>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</si>
  <si>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</si>
  <si>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</si>
  <si>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</si>
  <si>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</si>
  <si>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</si>
  <si>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</si>
  <si>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</si>
  <si>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</si>
  <si>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</si>
  <si>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</si>
  <si>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</si>
  <si>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</si>
  <si>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</si>
  <si>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</si>
  <si>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</si>
  <si>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</si>
  <si>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</si>
  <si>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</si>
  <si>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</si>
  <si>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</si>
  <si>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</si>
  <si>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</si>
  <si>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</si>
  <si>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</si>
  <si>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</si>
  <si>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</si>
  <si>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</si>
  <si>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</si>
  <si>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</si>
  <si>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</si>
  <si>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</si>
  <si>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</si>
  <si>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</si>
  <si>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</si>
  <si>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</si>
  <si>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</si>
  <si>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</si>
  <si>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</si>
  <si>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</si>
  <si>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</si>
  <si>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</si>
  <si>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</si>
  <si>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</si>
  <si>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</si>
  <si>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</si>
  <si>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</si>
  <si>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</si>
  <si>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</si>
  <si>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</si>
  <si>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</si>
  <si>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</si>
  <si>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</si>
  <si>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</si>
  <si>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</si>
  <si>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</si>
  <si>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</si>
  <si>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</si>
  <si>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</si>
  <si>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</si>
  <si>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</si>
  <si>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</si>
  <si>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</si>
  <si>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</si>
  <si>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</si>
  <si>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</si>
  <si>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</si>
  <si>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</si>
  <si>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</si>
  <si>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</si>
  <si>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</si>
  <si>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</si>
  <si>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</si>
  <si>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</si>
  <si>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</si>
  <si>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</si>
  <si>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</si>
  <si>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</si>
  <si>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</si>
  <si>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</si>
  <si>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</si>
  <si>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</si>
  <si>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</si>
  <si>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</si>
  <si>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</si>
  <si>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</si>
  <si>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</si>
  <si>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</si>
  <si>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</si>
  <si>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</si>
  <si>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</si>
  <si>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</si>
  <si>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</si>
  <si>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</si>
  <si>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</si>
  <si>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</si>
  <si>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</si>
  <si>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</si>
  <si>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</si>
  <si>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</si>
  <si>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</si>
  <si>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</si>
  <si>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</si>
  <si>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</si>
  <si>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</si>
  <si>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</si>
  <si>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</si>
  <si>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</si>
  <si>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</si>
  <si>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</si>
  <si>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</si>
  <si>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</si>
  <si>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</si>
  <si>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</si>
  <si>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</si>
  <si>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</si>
  <si>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</si>
  <si>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</si>
  <si>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</si>
  <si>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</si>
  <si>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</si>
  <si>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</si>
  <si>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</si>
  <si>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</si>
  <si>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</si>
  <si>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</si>
  <si>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</si>
  <si>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</si>
  <si>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</si>
  <si>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</si>
  <si>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</si>
  <si>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</si>
  <si>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</si>
  <si>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</si>
  <si>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</si>
  <si>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</si>
  <si>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</si>
  <si>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</si>
  <si>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</si>
  <si>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</si>
  <si>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</si>
  <si>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</si>
  <si>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</si>
  <si>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</si>
  <si>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</si>
  <si>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</si>
  <si>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</si>
  <si>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</si>
  <si>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</si>
  <si>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</si>
  <si>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</si>
  <si>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</si>
  <si>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</si>
  <si>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</si>
  <si>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</si>
  <si>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</si>
  <si>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</si>
  <si>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</si>
  <si>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</si>
  <si>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</si>
  <si>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</si>
  <si>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</si>
  <si>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</si>
  <si>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</si>
  <si>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</si>
  <si>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</si>
  <si>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</si>
  <si>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</si>
  <si>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</si>
  <si>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</si>
  <si>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</si>
  <si>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</si>
  <si>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</si>
  <si>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</si>
  <si>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</si>
  <si>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</si>
  <si>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</si>
  <si>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</si>
  <si>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</si>
  <si>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</si>
  <si>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</si>
  <si>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</si>
  <si>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</si>
  <si>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</si>
  <si>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</si>
  <si>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</si>
  <si>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</si>
  <si>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</si>
  <si>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</si>
  <si>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</si>
  <si>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</si>
  <si>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</si>
  <si>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</si>
  <si>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</si>
  <si>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</si>
  <si>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</si>
  <si>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</si>
  <si>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</si>
  <si>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</si>
  <si>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</si>
  <si>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</si>
  <si>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</si>
  <si>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</si>
  <si>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</si>
  <si>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</si>
  <si>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</si>
  <si>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</si>
  <si>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</si>
  <si>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</si>
  <si>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</si>
  <si>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</si>
  <si>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</si>
  <si>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</si>
  <si>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</si>
  <si>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</si>
  <si>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</si>
  <si>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</si>
  <si>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</si>
  <si>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</si>
  <si>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</si>
  <si>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</si>
  <si>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</si>
  <si>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</si>
  <si>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</si>
  <si>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</si>
  <si>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</si>
  <si>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</si>
  <si>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</si>
  <si>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</si>
  <si>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</si>
  <si>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</si>
  <si>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</si>
  <si>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</si>
  <si>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</si>
  <si>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</si>
  <si>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</si>
  <si>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</si>
  <si>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</si>
  <si>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</si>
  <si>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</si>
  <si>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</si>
  <si>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</si>
  <si>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</si>
  <si>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</si>
  <si>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</si>
  <si>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</si>
  <si>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</si>
  <si>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</si>
  <si>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</si>
  <si>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</si>
  <si>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</si>
  <si>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</si>
  <si>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</si>
  <si>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</si>
  <si>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</si>
  <si>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</si>
  <si>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</si>
  <si>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</si>
  <si>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</si>
  <si>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</si>
  <si>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</si>
  <si>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</si>
  <si>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</si>
  <si>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</si>
  <si>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</si>
  <si>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</si>
  <si>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</si>
  <si>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</si>
  <si>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</si>
  <si>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</si>
  <si>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</si>
  <si>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</si>
  <si>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</si>
  <si>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</si>
  <si>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</si>
  <si>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</si>
  <si>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</si>
  <si>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</si>
  <si>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</si>
  <si>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</si>
  <si>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</si>
  <si>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</si>
  <si>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</si>
  <si>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</si>
  <si>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</si>
  <si>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</si>
  <si>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</si>
  <si>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</si>
  <si>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</si>
  <si>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</si>
  <si>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</si>
  <si>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</si>
  <si>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</si>
  <si>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</si>
  <si>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</si>
  <si>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</si>
  <si>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</si>
  <si>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</si>
  <si>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</si>
  <si>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</si>
  <si>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</si>
  <si>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</si>
  <si>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</si>
  <si>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</si>
  <si>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</si>
  <si>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</si>
  <si>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</si>
  <si>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</si>
  <si>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</si>
  <si>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</si>
  <si>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</si>
  <si>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</si>
  <si>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</si>
  <si>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</si>
  <si>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</si>
  <si>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</si>
  <si>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</si>
  <si>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</si>
  <si>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</si>
  <si>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</si>
  <si>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</si>
  <si>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</si>
  <si>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</si>
  <si>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</si>
  <si>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</si>
  <si>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</si>
  <si>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</si>
  <si>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</si>
  <si>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</si>
  <si>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</si>
  <si>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</si>
  <si>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</si>
  <si>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</si>
  <si>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</si>
  <si>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</si>
  <si>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</si>
  <si>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</si>
  <si>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</si>
  <si>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</si>
  <si>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</si>
  <si>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</si>
  <si>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</si>
  <si>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</si>
  <si>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</si>
  <si>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</si>
  <si>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</si>
  <si>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</si>
  <si>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</si>
  <si>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</si>
  <si>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</si>
  <si>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</si>
  <si>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</si>
  <si>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</si>
  <si>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</si>
  <si>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</si>
  <si>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</si>
  <si>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</si>
  <si>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</si>
  <si>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</si>
  <si>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</si>
  <si>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</si>
  <si>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</si>
  <si>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</si>
  <si>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</si>
  <si>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</si>
  <si>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</si>
  <si>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</si>
  <si>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</si>
  <si>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</si>
  <si>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</si>
  <si>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</si>
  <si>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</si>
  <si>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</si>
  <si>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</si>
  <si>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</si>
  <si>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</si>
  <si>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</si>
  <si>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</si>
  <si>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</si>
  <si>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</si>
  <si>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</si>
  <si>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</si>
  <si>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</si>
  <si>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</si>
  <si>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</si>
  <si>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</si>
  <si>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</si>
  <si>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</si>
  <si>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</si>
  <si>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</si>
  <si>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</si>
  <si>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</si>
  <si>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</si>
  <si>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</si>
  <si>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</si>
  <si>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</si>
  <si>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</si>
  <si>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</si>
  <si>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</si>
  <si>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</si>
  <si>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</si>
  <si>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</si>
  <si>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</si>
  <si>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</si>
  <si>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</si>
  <si>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</si>
  <si>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</si>
  <si>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</si>
  <si>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</si>
  <si>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</si>
  <si>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</si>
  <si>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</si>
  <si>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</si>
  <si>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</si>
  <si>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</si>
  <si>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</si>
  <si>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</si>
  <si>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</si>
  <si>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</si>
  <si>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</si>
  <si>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</si>
  <si>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</si>
  <si>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</si>
  <si>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</si>
  <si>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</si>
  <si>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</si>
  <si>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</si>
  <si>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</si>
  <si>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</si>
  <si>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</si>
  <si>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</si>
  <si>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</si>
  <si>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</si>
  <si>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</si>
  <si>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</si>
  <si>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</si>
  <si>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</si>
  <si>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</si>
  <si>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</si>
  <si>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</si>
  <si>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</si>
  <si>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</si>
  <si>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</si>
  <si>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</si>
  <si>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</si>
  <si>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</si>
  <si>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</si>
  <si>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</si>
  <si>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</si>
  <si>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</si>
  <si>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</si>
  <si>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</si>
  <si>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</si>
  <si>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</si>
  <si>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</si>
  <si>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</si>
  <si>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</si>
  <si>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</si>
  <si>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</si>
  <si>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</si>
  <si>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</si>
  <si>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</si>
  <si>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</si>
  <si>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</si>
  <si>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</si>
  <si>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</si>
  <si>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</si>
  <si>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</si>
  <si>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</si>
  <si>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</si>
  <si>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</si>
  <si>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</si>
  <si>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</si>
  <si>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</si>
  <si>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</si>
  <si>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</si>
  <si>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</si>
  <si>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</si>
  <si>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</si>
  <si>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</si>
  <si>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</si>
  <si>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</si>
  <si>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</si>
  <si>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</si>
  <si>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</si>
  <si>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</si>
  <si>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</si>
  <si>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</si>
  <si>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</si>
  <si>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</si>
  <si>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</si>
  <si>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</si>
  <si>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</si>
  <si>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</si>
  <si>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</si>
  <si>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</si>
  <si>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</si>
  <si>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</si>
  <si>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</si>
  <si>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</si>
  <si>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</si>
  <si>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</si>
  <si>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</si>
  <si>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</si>
  <si>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</si>
  <si>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</si>
  <si>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</si>
  <si>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</si>
  <si>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</si>
  <si>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</si>
  <si>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</si>
  <si>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</si>
  <si>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</si>
  <si>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</si>
  <si>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</si>
  <si>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</si>
  <si>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</si>
  <si>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</si>
  <si>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</si>
  <si>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</si>
  <si>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</si>
  <si>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</si>
  <si>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</si>
  <si>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</si>
  <si>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</si>
  <si>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</si>
  <si>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</si>
  <si>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</si>
  <si>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</si>
  <si>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</si>
  <si>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</si>
  <si>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</si>
  <si>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</si>
  <si>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</si>
  <si>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</si>
  <si>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</si>
  <si>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</si>
  <si>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</si>
  <si>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</si>
  <si>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</si>
  <si>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</si>
  <si>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</si>
  <si>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</si>
  <si>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</si>
  <si>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</si>
  <si>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</si>
  <si>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</si>
  <si>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</si>
  <si>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</si>
  <si>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</si>
  <si>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</si>
  <si>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</si>
  <si>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</si>
  <si>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</si>
  <si>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</si>
  <si>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</si>
  <si>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</si>
  <si>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</si>
  <si>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</si>
  <si>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</si>
  <si>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</si>
  <si>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</si>
  <si>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</si>
  <si>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</si>
  <si>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</si>
  <si>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</si>
  <si>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</si>
  <si>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</si>
  <si>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</si>
  <si>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</si>
  <si>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</si>
  <si>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</si>
  <si>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</si>
  <si>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</si>
  <si>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</si>
  <si>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</si>
  <si>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</si>
  <si>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</si>
  <si>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</si>
  <si>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</si>
  <si>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</si>
  <si>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</si>
  <si>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</si>
  <si>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</si>
  <si>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</si>
  <si>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</si>
  <si>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</si>
  <si>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</si>
  <si>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</si>
  <si>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</si>
  <si>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</si>
  <si>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</si>
  <si>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</si>
  <si>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</si>
  <si>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</si>
  <si>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</si>
  <si>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</si>
  <si>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</si>
  <si>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</si>
  <si>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</si>
  <si>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</si>
  <si>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</si>
  <si>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</si>
  <si>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</si>
  <si>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</si>
  <si>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</si>
  <si>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</si>
  <si>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</si>
  <si>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</si>
  <si>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</si>
  <si>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</si>
  <si>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</si>
  <si>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</si>
  <si>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</si>
  <si>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</si>
  <si>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</si>
  <si>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</si>
  <si>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</si>
  <si>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</si>
  <si>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</si>
  <si>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</si>
  <si>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</si>
  <si>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</si>
  <si>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</si>
  <si>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</si>
  <si>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</si>
  <si>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</si>
  <si>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</si>
  <si>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</si>
  <si>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</si>
  <si>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</si>
  <si>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</si>
  <si>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</si>
  <si>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</si>
  <si>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</si>
  <si>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</si>
  <si>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</si>
  <si>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</si>
  <si>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</si>
  <si>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</si>
  <si>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</si>
  <si>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</si>
  <si>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</si>
  <si>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</si>
  <si>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</si>
  <si>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</si>
  <si>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</si>
  <si>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</si>
  <si>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</si>
  <si>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</si>
  <si>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</si>
  <si>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</si>
  <si>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</si>
  <si>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</si>
  <si>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</si>
  <si>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</si>
  <si>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</si>
  <si>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</si>
  <si>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</si>
  <si>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</si>
  <si>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</si>
  <si>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</si>
  <si>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</si>
  <si>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</si>
  <si>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</si>
  <si>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</si>
  <si>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</si>
  <si>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</si>
  <si>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</si>
  <si>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</si>
  <si>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</si>
  <si>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</si>
  <si>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</si>
  <si>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</si>
  <si>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</si>
  <si>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</si>
  <si>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</si>
  <si>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</si>
  <si>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</si>
  <si>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</si>
  <si>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</si>
  <si>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</si>
  <si>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</si>
  <si>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</si>
  <si>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</si>
  <si>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</si>
  <si>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</si>
  <si>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</si>
  <si>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</si>
  <si>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</si>
  <si>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</si>
  <si>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</si>
  <si>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</si>
  <si>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</si>
  <si>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</si>
  <si>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</si>
  <si>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</si>
  <si>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</si>
  <si>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</si>
  <si>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</si>
  <si>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</si>
  <si>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</si>
  <si>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</si>
  <si>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</si>
  <si>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</si>
  <si>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</si>
  <si>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</si>
  <si>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</si>
  <si>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</si>
  <si>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</si>
  <si>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</si>
  <si>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</si>
  <si>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</si>
  <si>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</si>
  <si>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</si>
  <si>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</si>
  <si>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</si>
  <si>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</si>
  <si>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</si>
  <si>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</si>
  <si>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</si>
  <si>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</si>
  <si>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</si>
  <si>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</si>
  <si>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</si>
  <si>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</si>
  <si>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</si>
  <si>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</si>
  <si>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</si>
  <si>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</si>
  <si>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</si>
  <si>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</si>
  <si>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</si>
  <si>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</si>
  <si>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</si>
  <si>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</si>
  <si>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</si>
  <si>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</si>
  <si>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</si>
  <si>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</si>
  <si>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</si>
  <si>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</si>
  <si>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</si>
  <si>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</si>
  <si>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</si>
  <si>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</si>
  <si>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</si>
  <si>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</si>
  <si>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</si>
  <si>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</si>
  <si>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</si>
  <si>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</si>
  <si>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</si>
  <si>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</si>
  <si>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</si>
  <si>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</si>
  <si>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</si>
  <si>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</si>
  <si>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</si>
  <si>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</si>
  <si>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</si>
  <si>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</si>
  <si>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</si>
  <si>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</si>
  <si>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</si>
  <si>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</si>
  <si>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</si>
  <si>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</si>
  <si>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</si>
  <si>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</si>
  <si>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</si>
  <si>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</si>
  <si>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</si>
  <si>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</si>
  <si>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</si>
  <si>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</si>
  <si>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</si>
  <si>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</si>
  <si>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</si>
  <si>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</si>
  <si>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</si>
  <si>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</si>
  <si>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</si>
  <si>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</si>
  <si>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</si>
  <si>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</si>
  <si>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</si>
  <si>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</si>
  <si>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</si>
  <si>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</si>
  <si>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</si>
  <si>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</si>
  <si>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</si>
  <si>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</si>
  <si>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</si>
  <si>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</si>
  <si>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</si>
  <si>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</si>
  <si>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</si>
  <si>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</si>
  <si>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</si>
  <si>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</si>
  <si>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</si>
  <si>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</si>
  <si>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</si>
  <si>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</si>
  <si>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</si>
  <si>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</si>
  <si>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</si>
  <si>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</si>
  <si>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</si>
  <si>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</si>
  <si>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</si>
  <si>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</si>
  <si>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</si>
  <si>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</si>
  <si>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</si>
  <si>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</si>
  <si>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</si>
  <si>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</si>
  <si>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</si>
  <si>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</si>
  <si>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</si>
  <si>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</si>
  <si>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</si>
  <si>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</si>
  <si>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</si>
  <si>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</si>
  <si>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</si>
  <si>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</si>
  <si>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</si>
  <si>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</si>
  <si>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</si>
  <si>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</si>
  <si>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</si>
  <si>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</si>
  <si>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</si>
  <si>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</si>
  <si>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</si>
  <si>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</si>
  <si>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</si>
  <si>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</si>
  <si>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</si>
  <si>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</si>
  <si>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</si>
  <si>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</si>
  <si>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</si>
  <si>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</si>
  <si>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</si>
  <si>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</si>
  <si>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</si>
  <si>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</si>
  <si>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</si>
  <si>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</si>
  <si>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</si>
  <si>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</si>
  <si>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</si>
  <si>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</si>
  <si>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</si>
  <si>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</si>
  <si>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</si>
  <si>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</si>
  <si>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</si>
  <si>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</si>
  <si>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</si>
  <si>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</si>
  <si>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</si>
  <si>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</si>
  <si>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</si>
  <si>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</si>
  <si>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</si>
  <si>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</si>
  <si>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</si>
  <si>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</si>
  <si>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</si>
  <si>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</si>
  <si>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</si>
  <si>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</si>
  <si>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</si>
  <si>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</si>
  <si>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</si>
  <si>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</si>
  <si>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</si>
  <si>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</si>
  <si>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</si>
  <si>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</si>
  <si>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</si>
  <si>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</si>
  <si>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</si>
  <si>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</si>
  <si>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</si>
  <si>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</si>
  <si>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</si>
  <si>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</si>
  <si>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</si>
  <si>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</si>
  <si>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</si>
  <si>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</si>
  <si>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</si>
  <si>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</si>
  <si>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</si>
  <si>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</si>
  <si>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</si>
  <si>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</si>
  <si>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</si>
  <si>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</si>
  <si>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</si>
  <si>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</si>
  <si>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</si>
  <si>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</si>
  <si>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</si>
  <si>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</si>
  <si>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</si>
  <si>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</si>
  <si>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</si>
  <si>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</si>
  <si>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</si>
  <si>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</si>
  <si>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</si>
  <si>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</si>
  <si>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</si>
  <si>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</si>
  <si>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</si>
  <si>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</si>
  <si>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</si>
  <si>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</si>
  <si>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</si>
  <si>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</si>
  <si>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</si>
  <si>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</si>
  <si>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</si>
  <si>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</si>
  <si>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</si>
  <si>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</si>
  <si>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</si>
  <si>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</si>
  <si>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</si>
  <si>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</si>
  <si>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</si>
  <si>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</si>
  <si>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</si>
  <si>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</si>
  <si>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</si>
  <si>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</si>
  <si>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</si>
  <si>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</si>
  <si>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</si>
  <si>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</si>
  <si>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</si>
  <si>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</si>
  <si>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</si>
  <si>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</si>
  <si>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</si>
  <si>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</si>
  <si>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</si>
  <si>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</si>
  <si>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</si>
  <si>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</si>
  <si>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</si>
  <si>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</si>
  <si>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</si>
  <si>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</si>
  <si>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</si>
  <si>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</si>
  <si>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</si>
  <si>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</si>
  <si>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</si>
  <si>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</si>
  <si>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</si>
  <si>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</si>
  <si>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</si>
  <si>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</si>
  <si>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</si>
  <si>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</si>
  <si>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</si>
  <si>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</si>
  <si>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</si>
  <si>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</si>
  <si>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</si>
  <si>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</si>
  <si>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</si>
  <si>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</si>
  <si>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</si>
  <si>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</si>
  <si>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</si>
  <si>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</si>
  <si>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</si>
  <si>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</si>
  <si>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</si>
  <si>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</si>
  <si>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</si>
  <si>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</si>
  <si>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</si>
  <si>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</si>
  <si>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</si>
  <si>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</si>
  <si>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</si>
  <si>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</si>
  <si>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</si>
  <si>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</si>
  <si>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</si>
  <si>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</si>
  <si>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</si>
  <si>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</si>
  <si>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</si>
  <si>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</si>
  <si>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</si>
  <si>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</si>
  <si>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</si>
  <si>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</si>
  <si>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</si>
  <si>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</si>
  <si>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</si>
  <si>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</si>
  <si>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</si>
  <si>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</si>
  <si>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</si>
  <si>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</si>
  <si>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</si>
  <si>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</si>
  <si>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</si>
  <si>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</si>
  <si>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</si>
  <si>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</si>
  <si>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</si>
  <si>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</si>
  <si>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</si>
  <si>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</si>
  <si>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</si>
  <si>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</si>
  <si>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</si>
  <si>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</si>
  <si>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</si>
  <si>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</si>
  <si>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</si>
  <si>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</si>
  <si>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</si>
  <si>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</si>
  <si>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</si>
  <si>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</si>
  <si>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</si>
  <si>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</si>
  <si>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</si>
  <si>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</si>
  <si>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</si>
  <si>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</si>
  <si>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</si>
  <si>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</si>
  <si>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</si>
  <si>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</si>
  <si>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</si>
  <si>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</si>
  <si>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</si>
  <si>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</si>
  <si>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</si>
  <si>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</si>
  <si>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</si>
  <si>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</si>
  <si>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</si>
  <si>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</si>
  <si>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</si>
  <si>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</si>
  <si>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</si>
  <si>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</si>
  <si>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</si>
  <si>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</si>
  <si>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</si>
  <si>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</si>
  <si>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</si>
  <si>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</si>
  <si>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</si>
  <si>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</si>
  <si>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</si>
  <si>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</si>
  <si>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</si>
  <si>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</si>
  <si>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</si>
  <si>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</si>
  <si>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</si>
  <si>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</si>
  <si>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</si>
  <si>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</si>
  <si>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</si>
  <si>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</si>
  <si>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</si>
  <si>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</si>
  <si>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</si>
  <si>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</si>
  <si>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</si>
  <si>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</si>
  <si>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</si>
  <si>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</si>
  <si>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</si>
  <si>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</si>
  <si>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</si>
  <si>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</si>
  <si>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</si>
  <si>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</si>
  <si>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</si>
  <si>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</si>
  <si>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</si>
  <si>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</si>
  <si>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</si>
  <si>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</si>
  <si>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</si>
  <si>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</si>
  <si>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</si>
  <si>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</si>
  <si>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</si>
  <si>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</si>
  <si>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</si>
  <si>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</si>
  <si>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</si>
  <si>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</si>
  <si>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</si>
  <si>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</si>
  <si>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</si>
  <si>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</si>
  <si>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</si>
  <si>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</si>
  <si>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</si>
  <si>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</si>
  <si>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</si>
  <si>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</si>
  <si>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</si>
  <si>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</si>
  <si>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</si>
  <si>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</si>
  <si>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</si>
  <si>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</si>
  <si>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</si>
  <si>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</si>
  <si>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</si>
  <si>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</si>
  <si>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</si>
  <si>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</si>
  <si>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</si>
  <si>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</si>
  <si>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</si>
  <si>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</si>
  <si>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</si>
  <si>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</si>
  <si>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</si>
  <si>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</si>
  <si>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</si>
  <si>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</si>
  <si>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</si>
  <si>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</si>
  <si>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</si>
  <si>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</si>
  <si>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</si>
  <si>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</si>
  <si>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</si>
  <si>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</si>
  <si>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</si>
  <si>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</si>
  <si>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</si>
  <si>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</si>
  <si>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</si>
  <si>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</si>
  <si>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</si>
  <si>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</si>
  <si>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</si>
  <si>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</si>
  <si>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</si>
  <si>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</si>
  <si>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</si>
  <si>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</si>
  <si>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</si>
  <si>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</si>
  <si>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</si>
  <si>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</si>
  <si>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</si>
  <si>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</si>
  <si>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</si>
  <si>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</si>
  <si>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</si>
  <si>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</si>
  <si>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</si>
  <si>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</si>
  <si>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</si>
  <si>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</si>
  <si>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</si>
  <si>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</si>
  <si>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</si>
  <si>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</si>
  <si>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</si>
  <si>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</si>
  <si>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</si>
  <si>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</si>
  <si>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</si>
  <si>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</si>
  <si>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</si>
  <si>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</si>
  <si>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</si>
  <si>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</si>
  <si>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</si>
  <si>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</si>
  <si>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</si>
  <si>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</si>
  <si>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</si>
  <si>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</si>
  <si>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</si>
  <si>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</si>
  <si>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</si>
  <si>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</si>
  <si>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</si>
  <si>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</si>
  <si>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</si>
  <si>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</si>
  <si>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</si>
  <si>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</si>
  <si>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</si>
  <si>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</si>
  <si>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</si>
  <si>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</si>
  <si>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</si>
  <si>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</si>
  <si>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</si>
  <si>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</si>
  <si>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</si>
  <si>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</si>
  <si>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</si>
  <si>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</si>
  <si>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</si>
  <si>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</si>
  <si>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</si>
  <si>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</si>
  <si>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</si>
  <si>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</si>
  <si>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</si>
  <si>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</si>
  <si>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</si>
  <si>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</si>
  <si>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</si>
  <si>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</si>
  <si>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</si>
  <si>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</si>
  <si>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</si>
  <si>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</si>
  <si>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</si>
  <si>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</si>
  <si>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</si>
  <si>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</si>
  <si>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</si>
  <si>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</si>
  <si>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</si>
  <si>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</si>
  <si>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</si>
  <si>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</si>
  <si>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</si>
  <si>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</si>
  <si>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</si>
  <si>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</si>
  <si>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</si>
  <si>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</si>
  <si>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</si>
  <si>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</si>
  <si>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</si>
  <si>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</si>
  <si>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</si>
  <si>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</si>
  <si>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</si>
  <si>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</si>
  <si>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</si>
  <si>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</si>
  <si>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</si>
  <si>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</si>
  <si>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</si>
  <si>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</si>
  <si>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</si>
  <si>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</si>
  <si>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</si>
  <si>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</si>
  <si>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</si>
  <si>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</si>
  <si>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</si>
  <si>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</si>
  <si>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</si>
  <si>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</si>
  <si>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</si>
  <si>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</si>
  <si>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</si>
  <si>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</si>
  <si>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</si>
  <si>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</si>
  <si>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</si>
  <si>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</si>
  <si>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</si>
  <si>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</si>
  <si>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</si>
  <si>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</si>
  <si>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</si>
  <si>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</si>
  <si>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</si>
  <si>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</si>
  <si>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</si>
  <si>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</si>
  <si>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</si>
  <si>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</si>
  <si>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</si>
  <si>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</si>
  <si>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</si>
  <si>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</si>
  <si>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</si>
  <si>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</si>
  <si>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</si>
  <si>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</si>
  <si>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</si>
  <si>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</si>
  <si>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</si>
  <si>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</si>
  <si>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</si>
  <si>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</si>
  <si>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</si>
  <si>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</si>
  <si>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</si>
  <si>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</si>
  <si>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</si>
  <si>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</si>
  <si>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</si>
  <si>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</si>
  <si>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</si>
  <si>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</si>
  <si>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</si>
  <si>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</si>
  <si>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</si>
  <si>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</si>
  <si>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</si>
  <si>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</si>
  <si>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</si>
  <si>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</si>
  <si>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</si>
  <si>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</si>
  <si>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</si>
  <si>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</si>
  <si>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</si>
  <si>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</si>
  <si>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</si>
  <si>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</si>
  <si>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</si>
  <si>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</si>
  <si>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</si>
  <si>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</si>
  <si>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</si>
  <si>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</si>
  <si>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</si>
  <si>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</si>
  <si>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</si>
  <si>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</si>
  <si>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</si>
  <si>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</si>
  <si>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</si>
  <si>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</si>
  <si>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</si>
  <si>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</si>
  <si>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</si>
  <si>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</si>
  <si>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</si>
  <si>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</si>
  <si>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</si>
  <si>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</si>
  <si>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</si>
  <si>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</si>
  <si>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</si>
  <si>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</si>
  <si>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</si>
  <si>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</si>
  <si>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</si>
  <si>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</si>
  <si>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</si>
  <si>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</si>
  <si>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</si>
  <si>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</si>
  <si>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</si>
  <si>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</si>
  <si>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</si>
  <si>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</si>
  <si>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</si>
  <si>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</si>
  <si>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</si>
  <si>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</si>
  <si>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</si>
  <si>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</si>
  <si>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</si>
  <si>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</si>
  <si>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</si>
  <si>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</si>
  <si>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</si>
  <si>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</si>
  <si>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</si>
  <si>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</si>
  <si>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</si>
  <si>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</si>
  <si>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</si>
  <si>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</si>
  <si>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</si>
  <si>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</si>
  <si>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</si>
  <si>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</si>
  <si>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</si>
  <si>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</si>
  <si>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</si>
  <si>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</si>
  <si>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</si>
  <si>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</si>
  <si>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</si>
  <si>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</si>
  <si>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</si>
  <si>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</si>
  <si>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</si>
  <si>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</si>
  <si>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</si>
  <si>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</si>
  <si>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</si>
  <si>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</si>
  <si>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</si>
  <si>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</si>
  <si>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</si>
  <si>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</si>
  <si>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</si>
  <si>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</si>
  <si>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</si>
  <si>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</si>
  <si>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</si>
  <si>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</si>
  <si>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</si>
  <si>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</si>
  <si>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</si>
  <si>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</si>
  <si>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</si>
  <si>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</si>
  <si>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</si>
  <si>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</si>
  <si>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</si>
  <si>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</si>
  <si>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</si>
  <si>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</si>
  <si>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</si>
  <si>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</si>
  <si>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</si>
  <si>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</si>
  <si>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</si>
  <si>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</si>
  <si>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</si>
  <si>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</si>
  <si>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</si>
  <si>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</si>
  <si>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</si>
  <si>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</si>
  <si>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</si>
  <si>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</si>
  <si>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</si>
  <si>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</si>
  <si>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</si>
  <si>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</si>
  <si>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</si>
  <si>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</si>
  <si>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</si>
  <si>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</si>
  <si>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</si>
  <si>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</si>
  <si>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</si>
  <si>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</si>
  <si>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</si>
  <si>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</si>
  <si>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</si>
  <si>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</si>
  <si>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</si>
  <si>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</si>
  <si>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</si>
  <si>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</si>
  <si>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</si>
  <si>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</si>
  <si>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</si>
  <si>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</si>
  <si>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</si>
  <si>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</si>
  <si>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</si>
  <si>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</si>
  <si>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</si>
  <si>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</si>
  <si>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</si>
  <si>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</si>
  <si>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</si>
  <si>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</si>
  <si>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</si>
  <si>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</si>
  <si>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</si>
  <si>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</si>
  <si>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</si>
  <si>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</si>
  <si>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</si>
  <si>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</si>
  <si>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</si>
  <si>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</si>
  <si>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</si>
  <si>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</si>
  <si>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</si>
  <si>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</si>
  <si>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</si>
  <si>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</si>
  <si>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</si>
  <si>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</si>
  <si>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</si>
  <si>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</si>
  <si>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</si>
  <si>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</si>
  <si>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</si>
  <si>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</si>
  <si>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</si>
  <si>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</si>
  <si>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</si>
  <si>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</si>
  <si>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</si>
  <si>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</si>
  <si>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</si>
  <si>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</si>
  <si>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</si>
  <si>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</si>
  <si>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</si>
  <si>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</si>
  <si>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</si>
  <si>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</si>
  <si>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</si>
  <si>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</si>
  <si>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</si>
  <si>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</si>
  <si>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</si>
  <si>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</si>
  <si>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</si>
  <si>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</si>
  <si>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</si>
  <si>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</si>
  <si>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</si>
  <si>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</si>
  <si>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</si>
  <si>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</si>
  <si>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</si>
  <si>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</si>
  <si>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</si>
  <si>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</si>
  <si>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</si>
  <si>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</si>
  <si>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</si>
  <si>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</si>
  <si>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</si>
  <si>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</si>
  <si>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</si>
  <si>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</si>
  <si>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</si>
  <si>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</si>
  <si>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</si>
  <si>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</si>
  <si>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</si>
  <si>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</si>
  <si>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</si>
  <si>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</si>
  <si>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</si>
  <si>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</si>
  <si>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</si>
  <si>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</si>
  <si>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</si>
  <si>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</si>
  <si>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</si>
  <si>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</si>
  <si>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</si>
  <si>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</si>
  <si>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</si>
  <si>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</si>
  <si>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</si>
  <si>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</si>
  <si>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</si>
  <si>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</si>
  <si>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</si>
  <si>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</si>
  <si>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</si>
  <si>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</si>
  <si>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</si>
  <si>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</si>
  <si>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</si>
  <si>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</si>
  <si>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</si>
  <si>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</si>
  <si>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</si>
  <si>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</si>
  <si>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</si>
  <si>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</si>
  <si>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</si>
  <si>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</si>
  <si>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</si>
  <si>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</si>
  <si>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</si>
  <si>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</si>
  <si>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</si>
  <si>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</si>
  <si>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</si>
  <si>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</si>
  <si>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</si>
  <si>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</si>
  <si>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</si>
  <si>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</si>
  <si>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</si>
  <si>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</si>
  <si>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</si>
  <si>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</si>
  <si>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</si>
  <si>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</si>
  <si>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</si>
  <si>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</si>
  <si>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</si>
  <si>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</si>
  <si>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</si>
  <si>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</si>
  <si>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</si>
  <si>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</si>
  <si>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</si>
  <si>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</si>
  <si>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</si>
  <si>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</si>
  <si>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</si>
  <si>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</si>
  <si>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</si>
  <si>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</si>
  <si>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</si>
  <si>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</si>
  <si>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</si>
  <si>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</si>
  <si>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</si>
  <si>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</si>
  <si>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</si>
  <si>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</si>
  <si>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</si>
  <si>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</si>
  <si>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</si>
  <si>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</si>
  <si>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</si>
  <si>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</si>
  <si>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</si>
  <si>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</si>
  <si>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</si>
  <si>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</si>
  <si>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</si>
  <si>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</si>
  <si>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</si>
  <si>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</si>
  <si>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</si>
  <si>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</si>
  <si>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</si>
  <si>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</si>
  <si>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</si>
  <si>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</si>
  <si>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</si>
  <si>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</si>
  <si>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</si>
  <si>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</si>
  <si>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</si>
  <si>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</si>
  <si>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</si>
  <si>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</si>
  <si>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</si>
  <si>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</si>
  <si>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</si>
  <si>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</si>
  <si>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</si>
  <si>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</si>
  <si>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</si>
  <si>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</si>
  <si>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</si>
  <si>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</si>
  <si>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</si>
  <si>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</si>
  <si>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</si>
  <si>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</si>
  <si>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</si>
  <si>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</si>
  <si>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</si>
  <si>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</si>
  <si>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</si>
  <si>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</si>
  <si>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</si>
  <si>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</si>
  <si>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</si>
  <si>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</si>
  <si>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</si>
  <si>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</si>
  <si>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</si>
  <si>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</si>
  <si>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</si>
  <si>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</si>
  <si>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</si>
  <si>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</si>
  <si>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</si>
  <si>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</si>
  <si>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</si>
  <si>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</si>
  <si>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</si>
  <si>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</si>
  <si>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</si>
  <si>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</si>
  <si>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</si>
  <si>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</si>
  <si>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</si>
  <si>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</si>
  <si>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</si>
  <si>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</si>
  <si>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</si>
  <si>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</si>
  <si>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</si>
  <si>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</si>
  <si>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</si>
  <si>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</si>
  <si>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</si>
  <si>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</si>
  <si>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</si>
  <si>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</si>
  <si>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</si>
  <si>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</si>
  <si>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</si>
  <si>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</si>
  <si>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</si>
  <si>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</si>
  <si>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</si>
  <si>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</si>
  <si>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</si>
  <si>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</si>
  <si>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</si>
  <si>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</si>
  <si>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</si>
  <si>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</si>
  <si>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</si>
  <si>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</si>
  <si>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</si>
  <si>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</si>
  <si>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</si>
  <si>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</si>
  <si>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</si>
  <si>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</si>
  <si>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</si>
  <si>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</si>
  <si>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</si>
  <si>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</si>
  <si>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</si>
  <si>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</si>
  <si>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</si>
  <si>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</si>
  <si>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</si>
  <si>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</si>
  <si>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</si>
  <si>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</si>
  <si>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</si>
  <si>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</si>
  <si>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</si>
  <si>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</si>
  <si>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</si>
  <si>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</si>
  <si>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</si>
  <si>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</si>
  <si>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</si>
  <si>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</si>
  <si>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</si>
  <si>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</si>
  <si>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</si>
  <si>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</si>
  <si>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</si>
  <si>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</si>
  <si>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</si>
  <si>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</si>
  <si>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</si>
  <si>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</si>
  <si>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</si>
  <si>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</si>
  <si>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</si>
  <si>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</si>
  <si>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</si>
  <si>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</si>
  <si>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</si>
  <si>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</si>
  <si>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</si>
  <si>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</si>
  <si>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</si>
  <si>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</si>
  <si>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</si>
  <si>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</si>
  <si>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</si>
  <si>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</si>
  <si>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</si>
  <si>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</si>
  <si>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</si>
  <si>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</si>
  <si>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</si>
  <si>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</si>
  <si>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</si>
  <si>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</si>
  <si>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</si>
  <si>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</si>
  <si>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</si>
  <si>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</si>
  <si>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</si>
  <si>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</si>
  <si>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</si>
  <si>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</si>
  <si>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</si>
  <si>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</si>
  <si>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</si>
  <si>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</si>
  <si>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</si>
  <si>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</si>
  <si>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</si>
  <si>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</si>
  <si>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</si>
  <si>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</si>
  <si>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</si>
  <si>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</si>
  <si>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</si>
  <si>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</si>
  <si>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</si>
  <si>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</si>
  <si>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</si>
  <si>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</si>
  <si>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</si>
  <si>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</si>
  <si>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</si>
  <si>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</si>
  <si>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</si>
  <si>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</si>
  <si>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</si>
  <si>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</si>
  <si>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</si>
  <si>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</si>
  <si>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</si>
  <si>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</si>
  <si>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</si>
  <si>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</si>
  <si>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</si>
  <si>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</si>
  <si>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</si>
  <si>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</si>
  <si>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</si>
  <si>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</si>
  <si>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</si>
  <si>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</si>
  <si>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</si>
  <si>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</si>
  <si>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</si>
  <si>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</si>
  <si>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</si>
  <si>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</si>
  <si>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</si>
  <si>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</si>
  <si>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</si>
  <si>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</si>
  <si>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</si>
  <si>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</si>
  <si>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</si>
  <si>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</si>
  <si>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</si>
  <si>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</si>
  <si>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</si>
  <si>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</si>
  <si>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</si>
  <si>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</si>
  <si>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</si>
  <si>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</si>
  <si>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</si>
  <si>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</si>
  <si>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</si>
  <si>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</si>
  <si>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</si>
  <si>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</si>
  <si>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</si>
  <si>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</si>
  <si>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</si>
  <si>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</si>
  <si>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</si>
  <si>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</si>
  <si>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</si>
  <si>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</si>
  <si>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</si>
  <si>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</si>
  <si>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</si>
  <si>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</si>
  <si>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</si>
  <si>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</si>
  <si>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</si>
  <si>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</si>
  <si>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</si>
  <si>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</si>
  <si>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</si>
  <si>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</si>
  <si>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</si>
  <si>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</si>
  <si>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</si>
  <si>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</si>
  <si>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</si>
  <si>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</si>
  <si>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</si>
  <si>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</si>
  <si>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</si>
  <si>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</si>
  <si>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</si>
  <si>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</si>
  <si>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</si>
  <si>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</si>
  <si>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</si>
  <si>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</si>
  <si>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</si>
  <si>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</si>
  <si>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</si>
  <si>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</si>
  <si>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</si>
  <si>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</si>
  <si>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</si>
  <si>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</si>
  <si>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</si>
  <si>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</si>
  <si>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</si>
  <si>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</si>
  <si>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</si>
  <si>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</si>
  <si>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</si>
  <si>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</si>
  <si>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</si>
  <si>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</si>
  <si>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</si>
  <si>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</si>
  <si>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</si>
  <si>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</si>
  <si>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</si>
  <si>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</si>
  <si>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</si>
  <si>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</si>
  <si>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</si>
  <si>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</si>
  <si>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</si>
  <si>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</si>
  <si>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</si>
  <si>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</si>
  <si>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</si>
  <si>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</si>
  <si>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</si>
  <si>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</si>
  <si>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</si>
  <si>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</si>
  <si>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</si>
  <si>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</si>
  <si>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</si>
  <si>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</si>
  <si>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</si>
  <si>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</si>
  <si>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</si>
  <si>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</si>
  <si>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</si>
  <si>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</si>
  <si>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</si>
  <si>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</si>
  <si>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</si>
  <si>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</si>
  <si>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</si>
  <si>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</si>
  <si>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</si>
  <si>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</si>
  <si>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</si>
  <si>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</si>
  <si>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</si>
  <si>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</si>
  <si>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</si>
  <si>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</si>
  <si>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</si>
  <si>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</si>
  <si>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</si>
  <si>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</si>
  <si>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</si>
  <si>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</si>
  <si>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</si>
  <si>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</si>
  <si>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</si>
  <si>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</si>
  <si>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</si>
  <si>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</si>
  <si>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</si>
  <si>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</si>
  <si>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</si>
  <si>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</si>
  <si>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</si>
  <si>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</si>
  <si>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</si>
  <si>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</si>
  <si>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</si>
  <si>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</si>
  <si>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</si>
  <si>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</si>
  <si>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</si>
  <si>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</si>
  <si>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</si>
  <si>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</si>
  <si>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</si>
  <si>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</si>
  <si>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</si>
  <si>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</si>
  <si>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</si>
  <si>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</si>
  <si>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</si>
  <si>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</si>
  <si>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</si>
  <si>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</si>
  <si>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</si>
  <si>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</si>
  <si>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</si>
  <si>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</si>
  <si>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</si>
  <si>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</si>
  <si>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</si>
  <si>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</si>
  <si>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</si>
  <si>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</si>
  <si>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</si>
  <si>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</si>
  <si>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</si>
  <si>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</si>
  <si>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</si>
  <si>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</si>
  <si>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</si>
  <si>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</si>
  <si>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</si>
  <si>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</si>
  <si>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</si>
  <si>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</si>
  <si>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</si>
  <si>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</si>
  <si>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</si>
  <si>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</si>
  <si>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</si>
  <si>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</si>
  <si>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</si>
  <si>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</si>
  <si>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</si>
  <si>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</si>
  <si>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</si>
  <si>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</si>
  <si>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</si>
  <si>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</si>
  <si>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</si>
  <si>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</si>
  <si>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</si>
  <si>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</si>
  <si>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</si>
  <si>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</si>
  <si>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</si>
  <si>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</si>
  <si>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</si>
  <si>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</si>
  <si>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</si>
  <si>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</si>
  <si>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</si>
  <si>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</si>
  <si>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</si>
  <si>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</si>
  <si>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</si>
  <si>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</si>
  <si>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</si>
  <si>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</si>
  <si>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</si>
  <si>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</si>
  <si>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</si>
  <si>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</si>
  <si>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</si>
  <si>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</si>
  <si>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</si>
  <si>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</si>
  <si>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</si>
  <si>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</si>
  <si>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</si>
  <si>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</si>
  <si>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</si>
  <si>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</si>
  <si>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</si>
  <si>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</si>
  <si>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</si>
  <si>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</si>
  <si>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</si>
  <si>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</si>
  <si>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</si>
  <si>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</si>
  <si>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</si>
  <si>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</si>
  <si>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</si>
  <si>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</si>
  <si>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</si>
  <si>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</si>
  <si>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</si>
  <si>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</si>
  <si>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</si>
  <si>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</si>
  <si>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</si>
  <si>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</si>
  <si>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</si>
  <si>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</si>
  <si>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</si>
  <si>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</si>
  <si>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</si>
  <si>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</si>
  <si>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</si>
  <si>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</si>
  <si>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</si>
  <si>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</si>
  <si>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</si>
  <si>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</si>
  <si>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</si>
  <si>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</si>
  <si>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</si>
  <si>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</si>
  <si>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</si>
  <si>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</si>
  <si>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</si>
  <si>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</si>
  <si>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</si>
  <si>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</si>
  <si>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</si>
  <si>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</si>
  <si>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</si>
  <si>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</si>
  <si>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</si>
  <si>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</si>
  <si>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</si>
  <si>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</si>
  <si>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</si>
  <si>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</si>
  <si>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</si>
  <si>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</si>
  <si>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</si>
  <si>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</si>
  <si>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</si>
  <si>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</si>
  <si>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</si>
  <si>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</si>
  <si>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</si>
  <si>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</si>
  <si>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</si>
  <si>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</si>
  <si>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</si>
  <si>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</si>
  <si>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</si>
  <si>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</si>
  <si>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</si>
  <si>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</si>
  <si>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</si>
  <si>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</si>
  <si>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</si>
  <si>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</si>
  <si>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</si>
  <si>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</si>
  <si>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</si>
  <si>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</si>
  <si>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</si>
  <si>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</si>
  <si>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</si>
  <si>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</si>
  <si>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</si>
  <si>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</si>
  <si>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</si>
  <si>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</si>
  <si>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</si>
  <si>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</si>
  <si>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</si>
  <si>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</si>
  <si>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</si>
  <si>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</si>
  <si>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</si>
  <si>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</si>
  <si>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</si>
  <si>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</si>
  <si>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</si>
  <si>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</si>
  <si>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</si>
  <si>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</si>
  <si>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</si>
  <si>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</si>
  <si>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</si>
  <si>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</si>
  <si>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</si>
  <si>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</si>
  <si>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</si>
  <si>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</si>
  <si>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</si>
  <si>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</si>
  <si>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</si>
  <si>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</si>
  <si>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</si>
  <si>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</si>
  <si>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</si>
  <si>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</si>
  <si>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</si>
  <si>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</si>
  <si>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</si>
  <si>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</si>
  <si>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</si>
  <si>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</si>
  <si>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</si>
  <si>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</si>
  <si>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</si>
  <si>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</si>
  <si>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</si>
  <si>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</si>
  <si>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</si>
  <si>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</si>
  <si>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</si>
  <si>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</si>
  <si>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</si>
  <si>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</si>
  <si>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</si>
  <si>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</si>
  <si>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</si>
  <si>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</si>
  <si>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</si>
  <si>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</si>
  <si>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</si>
  <si>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</si>
  <si>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</si>
  <si>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</si>
  <si>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</si>
  <si>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</si>
  <si>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</si>
  <si>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</si>
  <si>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</si>
  <si>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</si>
  <si>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</si>
  <si>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</si>
  <si>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</si>
  <si>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</si>
  <si>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</si>
  <si>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</si>
  <si>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</si>
  <si>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</si>
  <si>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</si>
  <si>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</si>
  <si>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</si>
  <si>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</si>
  <si>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</si>
  <si>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</si>
  <si>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</si>
  <si>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</si>
  <si>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</si>
  <si>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</si>
  <si>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</si>
  <si>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</si>
  <si>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</si>
  <si>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</si>
  <si>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</si>
  <si>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</si>
  <si>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</si>
  <si>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</si>
  <si>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</si>
  <si>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</si>
  <si>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</si>
  <si>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</si>
  <si>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</si>
  <si>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</si>
  <si>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</si>
  <si>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</si>
  <si>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</si>
  <si>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</si>
  <si>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</si>
  <si>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</si>
  <si>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</si>
  <si>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</si>
  <si>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</si>
  <si>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</si>
  <si>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</si>
  <si>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</si>
  <si>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</si>
  <si>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</si>
  <si>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</si>
  <si>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</si>
  <si>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</si>
  <si>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</si>
  <si>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</si>
  <si>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</si>
  <si>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</si>
  <si>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</si>
  <si>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</si>
  <si>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</si>
  <si>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</si>
  <si>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</si>
  <si>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</si>
  <si>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</si>
  <si>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</si>
  <si>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</si>
  <si>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</si>
  <si>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</si>
  <si>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</si>
  <si>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</si>
  <si>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</si>
  <si>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</si>
  <si>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</si>
  <si>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</si>
  <si>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</si>
  <si>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</si>
  <si>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</si>
  <si>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</si>
  <si>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</si>
  <si>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</si>
  <si>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</si>
  <si>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</si>
  <si>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</si>
  <si>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</si>
  <si>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</si>
  <si>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</si>
  <si>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</si>
  <si>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</si>
  <si>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</si>
  <si>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</si>
  <si>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</si>
  <si>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</si>
  <si>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</si>
  <si>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</si>
  <si>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</si>
  <si>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</si>
  <si>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</si>
  <si>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</si>
  <si>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</si>
  <si>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</si>
  <si>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</si>
  <si>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</si>
  <si>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</si>
  <si>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</si>
  <si>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</si>
  <si>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</si>
  <si>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</si>
  <si>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</si>
  <si>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</si>
  <si>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</si>
  <si>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</si>
  <si>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</si>
  <si>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</si>
  <si>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</si>
  <si>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</si>
  <si>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</si>
  <si>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</si>
  <si>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</si>
  <si>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</si>
  <si>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</si>
  <si>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</si>
  <si>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</si>
  <si>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</si>
  <si>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</si>
  <si>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</si>
  <si>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</si>
  <si>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</si>
  <si>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</si>
  <si>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</si>
  <si>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</si>
  <si>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</si>
  <si>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</si>
  <si>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</si>
  <si>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</si>
  <si>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</si>
  <si>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</si>
  <si>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</si>
  <si>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</si>
  <si>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</si>
  <si>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</si>
  <si>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</si>
  <si>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</si>
  <si>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</si>
  <si>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</si>
  <si>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</si>
  <si>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</si>
  <si>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</si>
  <si>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</si>
  <si>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</si>
  <si>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</si>
  <si>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</si>
  <si>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</si>
  <si>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</si>
  <si>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</si>
  <si>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</si>
  <si>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</si>
  <si>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</si>
  <si>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</si>
  <si>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</si>
  <si>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</si>
  <si>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</si>
  <si>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</si>
  <si>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</si>
  <si>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</si>
  <si>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</si>
  <si>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</si>
  <si>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</si>
  <si>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</si>
  <si>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</si>
  <si>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</si>
  <si>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</si>
  <si>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</si>
  <si>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</si>
  <si>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</si>
  <si>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</si>
  <si>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</si>
  <si>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</si>
  <si>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</si>
  <si>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</si>
  <si>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</si>
  <si>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</si>
  <si>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</si>
  <si>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</si>
  <si>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</si>
  <si>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</si>
  <si>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</si>
  <si>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</si>
  <si>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</si>
  <si>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</si>
  <si>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</si>
  <si>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</si>
  <si>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</si>
  <si>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</si>
  <si>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</si>
  <si>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</si>
  <si>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</si>
  <si>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</si>
  <si>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</si>
  <si>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</si>
  <si>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</si>
  <si>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</si>
  <si>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</si>
  <si>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</si>
  <si>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</si>
  <si>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</si>
  <si>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</si>
  <si>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</si>
  <si>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</si>
  <si>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</si>
  <si>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</si>
  <si>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</si>
  <si>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</si>
  <si>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</si>
  <si>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</si>
  <si>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</si>
  <si>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</si>
  <si>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</si>
  <si>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</si>
  <si>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</si>
  <si>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</si>
  <si>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</si>
  <si>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</si>
  <si>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</si>
  <si>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</si>
  <si>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</si>
  <si>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</si>
  <si>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</si>
  <si>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</si>
  <si>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</si>
  <si>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</si>
  <si>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</si>
  <si>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</si>
  <si>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</si>
  <si>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</si>
  <si>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</si>
  <si>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</si>
  <si>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</si>
  <si>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</si>
  <si>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</si>
  <si>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</si>
  <si>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</si>
  <si>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</si>
  <si>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</si>
  <si>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</si>
  <si>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</si>
  <si>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</si>
  <si>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</si>
  <si>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</si>
  <si>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</si>
  <si>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</si>
  <si>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</si>
  <si>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</si>
  <si>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</si>
  <si>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</si>
  <si>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</si>
  <si>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</si>
  <si>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</si>
  <si>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</si>
  <si>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</si>
  <si>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</si>
  <si>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</si>
  <si>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</si>
  <si>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</si>
  <si>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</si>
  <si>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</si>
  <si>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</si>
  <si>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</si>
  <si>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</si>
  <si>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</si>
  <si>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</si>
  <si>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</si>
  <si>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</si>
  <si>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</si>
  <si>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</si>
  <si>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</si>
  <si>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</si>
  <si>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</si>
  <si>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</si>
  <si>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</si>
  <si>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</si>
  <si>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</si>
  <si>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</si>
  <si>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</si>
  <si>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</si>
  <si>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</si>
  <si>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</si>
  <si>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</si>
  <si>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</si>
  <si>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</si>
  <si>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</si>
  <si>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</si>
  <si>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</si>
  <si>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</si>
  <si>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</si>
  <si>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</si>
  <si>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</si>
  <si>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</si>
  <si>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</si>
  <si>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</si>
  <si>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</si>
  <si>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</si>
  <si>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</si>
  <si>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</si>
  <si>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</si>
  <si>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</si>
  <si>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</si>
  <si>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</si>
  <si>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</si>
  <si>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</si>
  <si>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</si>
  <si>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</si>
  <si>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</si>
  <si>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</si>
  <si>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</si>
  <si>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</si>
  <si>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</si>
  <si>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</si>
  <si>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</si>
  <si>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</si>
  <si>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</si>
  <si>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</si>
  <si>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</si>
  <si>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</si>
  <si>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</si>
  <si>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</si>
  <si>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</si>
  <si>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</si>
  <si>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</si>
  <si>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</si>
  <si>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</si>
  <si>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</si>
  <si>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</si>
  <si>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</si>
  <si>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</si>
  <si>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</si>
  <si>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</si>
  <si>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</si>
  <si>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</si>
  <si>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</si>
  <si>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</si>
  <si>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</si>
  <si>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</si>
  <si>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</si>
  <si>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</si>
  <si>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</si>
  <si>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</si>
  <si>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</si>
  <si>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</si>
  <si>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</si>
  <si>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</si>
  <si>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</si>
  <si>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</si>
  <si>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</si>
  <si>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</si>
  <si>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</si>
  <si>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</si>
  <si>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</si>
  <si>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</si>
  <si>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</si>
  <si>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</si>
  <si>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</si>
  <si>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</si>
  <si>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</si>
  <si>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</si>
  <si>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</si>
  <si>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</si>
  <si>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</si>
  <si>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</si>
  <si>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</si>
  <si>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</si>
  <si>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</si>
  <si>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</si>
  <si>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</si>
  <si>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</si>
  <si>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</si>
  <si>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</si>
  <si>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</si>
  <si>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</si>
  <si>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</si>
  <si>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</si>
  <si>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</si>
  <si>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</si>
  <si>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</si>
  <si>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</si>
  <si>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</si>
  <si>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</si>
  <si>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</si>
  <si>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</si>
  <si>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</si>
  <si>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</si>
  <si>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</si>
  <si>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</si>
  <si>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</si>
  <si>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</si>
  <si>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</si>
  <si>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</si>
  <si>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</si>
  <si>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</si>
  <si>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</si>
  <si>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</si>
  <si>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</si>
  <si>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</si>
  <si>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</si>
  <si>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</si>
  <si>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</si>
  <si>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</si>
  <si>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</si>
  <si>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</si>
  <si>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</si>
  <si>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</si>
  <si>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</si>
  <si>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</si>
  <si>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</si>
  <si>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</si>
  <si>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</si>
  <si>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</si>
  <si>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</si>
  <si>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</si>
  <si>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</si>
  <si>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</si>
  <si>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</si>
  <si>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</si>
  <si>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</si>
  <si>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</si>
  <si>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</si>
  <si>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</si>
  <si>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</si>
  <si>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</si>
  <si>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</si>
  <si>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</si>
  <si>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</si>
  <si>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</si>
  <si>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</si>
  <si>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</si>
  <si>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</si>
  <si>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</si>
  <si>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</si>
  <si>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</si>
  <si>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</si>
  <si>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</si>
  <si>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</si>
  <si>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</si>
  <si>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</si>
  <si>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</si>
  <si>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</si>
  <si>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</si>
  <si>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</si>
  <si>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</si>
  <si>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</si>
  <si>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</si>
  <si>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</si>
  <si>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</si>
  <si>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</si>
  <si>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</si>
  <si>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</si>
  <si>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</si>
  <si>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</si>
  <si>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</si>
  <si>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</si>
  <si>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</si>
  <si>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</si>
  <si>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</si>
  <si>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</si>
  <si>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</si>
  <si>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</si>
  <si>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</si>
  <si>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</si>
  <si>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</si>
  <si>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</si>
  <si>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</si>
  <si>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</si>
  <si>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</si>
  <si>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</si>
  <si>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</si>
  <si>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</si>
  <si>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</si>
  <si>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</si>
  <si>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</si>
  <si>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</si>
  <si>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</si>
  <si>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</si>
  <si>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</si>
  <si>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</si>
  <si>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</si>
  <si>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</si>
  <si>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</si>
  <si>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</si>
  <si>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</si>
  <si>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</si>
  <si>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</si>
  <si>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</si>
  <si>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</si>
  <si>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</si>
  <si>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</si>
  <si>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</si>
  <si>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</si>
  <si>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</si>
  <si>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</si>
  <si>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</si>
  <si>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</si>
  <si>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</si>
  <si>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</si>
  <si>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</si>
  <si>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</si>
  <si>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</si>
  <si>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</si>
  <si>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</si>
  <si>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</si>
  <si>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</si>
  <si>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</si>
  <si>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</si>
  <si>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</si>
  <si>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</si>
  <si>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</si>
  <si>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</si>
  <si>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</si>
  <si>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</si>
  <si>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</si>
  <si>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</si>
  <si>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</si>
  <si>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</si>
  <si>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</si>
  <si>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</si>
  <si>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</si>
  <si>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</si>
  <si>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</si>
  <si>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</si>
  <si>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</si>
  <si>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</si>
  <si>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</si>
  <si>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</si>
  <si>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</si>
  <si>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</si>
  <si>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</si>
  <si>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</si>
  <si>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</si>
  <si>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</si>
  <si>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</si>
  <si>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</si>
  <si>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</si>
  <si>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</si>
  <si>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</si>
  <si>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</si>
  <si>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</si>
  <si>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</si>
  <si>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</si>
  <si>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</si>
  <si>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</si>
  <si>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</si>
  <si>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</si>
  <si>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</si>
  <si>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</si>
  <si>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</si>
  <si>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</si>
  <si>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</si>
  <si>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</si>
  <si>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</si>
  <si>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</si>
  <si>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</si>
  <si>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</si>
  <si>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</si>
  <si>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</si>
  <si>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</si>
  <si>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</si>
  <si>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</si>
  <si>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</si>
  <si>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</si>
  <si>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</si>
  <si>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</si>
  <si>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</si>
  <si>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</si>
  <si>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</si>
  <si>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</si>
  <si>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</si>
  <si>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</si>
  <si>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</si>
  <si>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</si>
  <si>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</si>
  <si>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</si>
  <si>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</si>
  <si>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</si>
  <si>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</si>
  <si>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</si>
  <si>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</si>
  <si>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</si>
  <si>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</si>
  <si>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</si>
  <si>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</si>
  <si>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</si>
  <si>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</si>
  <si>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</si>
  <si>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</si>
  <si>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</si>
  <si>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</si>
  <si>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</si>
  <si>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</si>
  <si>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</si>
  <si>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</si>
  <si>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</si>
  <si>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</si>
  <si>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</si>
  <si>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</si>
  <si>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</si>
  <si>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</si>
  <si>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</si>
  <si>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</si>
  <si>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</si>
  <si>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</si>
  <si>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</si>
  <si>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</si>
  <si>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</si>
  <si>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</si>
  <si>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</si>
  <si>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</si>
  <si>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</si>
  <si>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</si>
  <si>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</si>
  <si>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</si>
  <si>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</si>
  <si>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</si>
  <si>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</si>
  <si>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</si>
  <si>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</si>
  <si>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</si>
  <si>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</si>
  <si>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</si>
  <si>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</si>
  <si>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</si>
  <si>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</si>
  <si>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</si>
  <si>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</si>
  <si>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</si>
  <si>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</si>
  <si>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</si>
  <si>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</si>
  <si>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</si>
  <si>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</si>
  <si>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</si>
  <si>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</si>
  <si>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</si>
  <si>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</si>
  <si>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</si>
  <si>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</si>
  <si>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</si>
  <si>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</si>
  <si>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</si>
  <si>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</si>
  <si>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</si>
  <si>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</si>
  <si>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</si>
  <si>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</si>
  <si>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</si>
  <si>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</si>
  <si>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</si>
  <si>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</si>
  <si>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</si>
  <si>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</si>
  <si>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</si>
  <si>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</si>
  <si>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</si>
  <si>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</si>
  <si>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</si>
  <si>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</si>
  <si>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</si>
  <si>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</si>
  <si>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</si>
  <si>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</si>
  <si>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</si>
  <si>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</si>
  <si>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</si>
  <si>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</si>
  <si>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</si>
  <si>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</si>
  <si>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</si>
  <si>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</si>
  <si>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</si>
  <si>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</si>
  <si>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</si>
  <si>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</si>
  <si>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</si>
  <si>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</si>
  <si>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</si>
  <si>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</si>
  <si>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</si>
  <si>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</si>
  <si>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</si>
  <si>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</si>
  <si>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</si>
  <si>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</si>
  <si>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</si>
  <si>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</si>
  <si>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</si>
  <si>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</si>
  <si>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</si>
  <si>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</si>
  <si>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</si>
  <si>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</si>
  <si>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</si>
  <si>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</si>
  <si>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</si>
  <si>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</si>
  <si>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</si>
  <si>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</si>
  <si>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</si>
  <si>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</si>
  <si>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</si>
  <si>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</si>
  <si>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</si>
  <si>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</si>
  <si>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</si>
  <si>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</si>
  <si>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</si>
  <si>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</si>
  <si>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</si>
  <si>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</si>
  <si>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</si>
  <si>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</si>
  <si>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</si>
  <si>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</si>
  <si>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</si>
  <si>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</si>
  <si>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</si>
  <si>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</si>
  <si>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</si>
  <si>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</si>
  <si>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</si>
  <si>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</si>
  <si>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</si>
  <si>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</si>
  <si>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</si>
  <si>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</si>
  <si>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</si>
  <si>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</si>
  <si>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</si>
  <si>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</si>
  <si>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</si>
  <si>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</si>
  <si>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</si>
  <si>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</si>
  <si>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</si>
  <si>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</si>
  <si>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</si>
  <si>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</si>
  <si>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</si>
  <si>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</si>
  <si>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</si>
  <si>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</si>
  <si>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</si>
  <si>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</si>
  <si>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</si>
  <si>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</si>
  <si>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</si>
  <si>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</si>
  <si>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</si>
  <si>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</si>
  <si>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</si>
  <si>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</si>
  <si>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</si>
  <si>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</si>
  <si>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</si>
  <si>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</si>
  <si>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</si>
  <si>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</si>
  <si>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</si>
  <si>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</si>
  <si>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</si>
  <si>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</si>
  <si>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</si>
  <si>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</si>
  <si>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</si>
  <si>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</si>
  <si>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</si>
  <si>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</si>
  <si>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</si>
  <si>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</si>
  <si>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</si>
  <si>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</si>
  <si>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</si>
  <si>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</si>
  <si>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</si>
  <si>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</si>
  <si>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</si>
  <si>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</si>
  <si>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</si>
  <si>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</si>
  <si>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</si>
  <si>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</si>
  <si>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</si>
  <si>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</si>
  <si>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</si>
  <si>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</si>
  <si>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</si>
  <si>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</si>
  <si>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</si>
  <si>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</si>
  <si>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</si>
  <si>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</si>
  <si>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</si>
  <si>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</si>
  <si>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</si>
  <si>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</si>
  <si>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</si>
  <si>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</si>
  <si>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</si>
  <si>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</si>
  <si>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</si>
  <si>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</si>
  <si>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</si>
  <si>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</si>
  <si>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</si>
  <si>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</si>
  <si>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</si>
  <si>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</si>
  <si>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</si>
  <si>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</si>
  <si>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</si>
  <si>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</si>
  <si>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</si>
  <si>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</si>
  <si>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</si>
  <si>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</si>
  <si>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</si>
  <si>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</si>
  <si>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</si>
  <si>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</si>
  <si>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</si>
  <si>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</si>
  <si>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</si>
  <si>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</si>
  <si>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</si>
  <si>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</si>
  <si>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</si>
  <si>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</si>
  <si>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</si>
  <si>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</si>
  <si>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</si>
  <si>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</si>
  <si>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</si>
  <si>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</si>
  <si>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</si>
  <si>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</si>
  <si>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</si>
  <si>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</si>
  <si>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</si>
  <si>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</si>
  <si>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</si>
  <si>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</si>
  <si>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</si>
  <si>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</si>
  <si>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</si>
  <si>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</si>
  <si>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</si>
  <si>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</si>
  <si>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</si>
  <si>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</si>
  <si>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</si>
  <si>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</si>
  <si>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</si>
  <si>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</si>
  <si>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</si>
  <si>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</si>
  <si>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</si>
  <si>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</si>
  <si>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</si>
  <si>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</si>
  <si>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</si>
  <si>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</si>
  <si>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</si>
  <si>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</si>
  <si>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</si>
  <si>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</si>
  <si>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</si>
  <si>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</si>
  <si>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</si>
  <si>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</si>
  <si>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</si>
  <si>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</si>
  <si>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</si>
  <si>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</si>
  <si>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</si>
  <si>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</si>
  <si>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</si>
  <si>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</si>
  <si>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</si>
  <si>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</si>
  <si>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</si>
  <si>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</si>
  <si>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</si>
  <si>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</si>
  <si>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</si>
  <si>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</si>
  <si>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</si>
  <si>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</si>
  <si>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</si>
  <si>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</si>
  <si>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</si>
  <si>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</si>
  <si>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</si>
  <si>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</si>
  <si>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</si>
  <si>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</si>
  <si>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</si>
  <si>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</si>
  <si>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</si>
  <si>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</si>
  <si>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</si>
  <si>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</si>
  <si>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</si>
  <si>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</si>
  <si>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</si>
  <si>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</si>
  <si>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</si>
  <si>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</si>
  <si>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</si>
  <si>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</si>
  <si>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</si>
  <si>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</si>
  <si>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</si>
  <si>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</si>
  <si>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</si>
  <si>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</si>
  <si>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</si>
  <si>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</si>
  <si>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</si>
  <si>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</si>
  <si>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</si>
  <si>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</si>
  <si>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</si>
  <si>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</si>
  <si>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</si>
  <si>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</si>
  <si>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</si>
  <si>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</si>
  <si>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</si>
  <si>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</si>
  <si>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</si>
  <si>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</si>
  <si>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</si>
  <si>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</si>
  <si>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</si>
  <si>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</si>
  <si>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</si>
  <si>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</si>
  <si>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</si>
  <si>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</si>
  <si>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</si>
  <si>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</si>
  <si>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</si>
  <si>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</si>
  <si>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</si>
  <si>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</si>
  <si>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</si>
  <si>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</si>
  <si>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</si>
  <si>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</si>
  <si>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</si>
  <si>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</si>
  <si>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</si>
  <si>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</si>
  <si>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</si>
  <si>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</si>
  <si>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</si>
  <si>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</si>
  <si>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</si>
  <si>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</si>
  <si>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</si>
  <si>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</si>
  <si>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</si>
  <si>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</si>
  <si>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</si>
  <si>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</si>
  <si>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</si>
  <si>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</si>
  <si>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</si>
  <si>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</si>
  <si>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</si>
  <si>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</si>
  <si>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</si>
  <si>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</si>
  <si>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</si>
  <si>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</si>
  <si>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</si>
  <si>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</si>
  <si>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</si>
  <si>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</si>
  <si>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</si>
  <si>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</si>
  <si>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</si>
  <si>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</si>
  <si>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</si>
  <si>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</si>
  <si>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</si>
  <si>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</si>
  <si>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</si>
  <si>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</si>
  <si>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</si>
  <si>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</si>
  <si>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</si>
  <si>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</si>
  <si>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</si>
  <si>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</si>
  <si>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</si>
  <si>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</si>
  <si>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</si>
  <si>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</si>
  <si>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</si>
  <si>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</si>
  <si>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</si>
  <si>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</si>
  <si>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</si>
  <si>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</si>
  <si>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</si>
  <si>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</si>
  <si>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</si>
  <si>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</si>
  <si>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</si>
  <si>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</si>
  <si>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</si>
  <si>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</si>
  <si>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</si>
  <si>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</si>
  <si>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</si>
  <si>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</si>
  <si>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</si>
  <si>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</si>
  <si>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</si>
  <si>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</si>
  <si>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</si>
  <si>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</si>
  <si>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</si>
  <si>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</si>
  <si>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</si>
  <si>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</si>
  <si>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</si>
  <si>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</si>
  <si>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</si>
  <si>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</si>
  <si>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</si>
  <si>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</si>
  <si>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</si>
  <si>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</si>
  <si>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</si>
  <si>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</si>
  <si>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</si>
  <si>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</si>
  <si>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</si>
  <si>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</si>
  <si>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</si>
  <si>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</si>
  <si>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</si>
  <si>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</si>
  <si>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</si>
  <si>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</si>
  <si>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</si>
  <si>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</si>
  <si>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</si>
  <si>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</si>
  <si>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</si>
  <si>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</si>
  <si>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</si>
  <si>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</si>
  <si>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</si>
  <si>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</si>
  <si>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</si>
  <si>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</si>
  <si>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</si>
  <si>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</si>
  <si>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</si>
  <si>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</si>
  <si>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</si>
  <si>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</si>
  <si>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</si>
  <si>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</si>
  <si>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</si>
  <si>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</si>
  <si>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</si>
  <si>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</si>
  <si>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</si>
  <si>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</si>
  <si>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</si>
  <si>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</si>
  <si>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</si>
  <si>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</si>
  <si>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</si>
  <si>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</si>
  <si>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</si>
  <si>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</si>
  <si>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</si>
  <si>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</si>
  <si>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</si>
  <si>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</si>
  <si>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</si>
  <si>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</si>
  <si>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</si>
  <si>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</si>
  <si>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</si>
  <si>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</si>
  <si>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</si>
  <si>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</si>
  <si>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</si>
  <si>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</si>
  <si>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</si>
  <si>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</si>
  <si>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</si>
  <si>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</si>
  <si>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</si>
  <si>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</si>
  <si>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</si>
  <si>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</si>
  <si>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</si>
  <si>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</si>
  <si>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</si>
  <si>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</si>
  <si>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</si>
  <si>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</si>
  <si>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</si>
  <si>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</si>
  <si>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</si>
  <si>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</si>
  <si>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</si>
  <si>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</si>
  <si>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</si>
  <si>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</si>
  <si>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</si>
  <si>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</si>
  <si>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</si>
  <si>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</si>
  <si>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</si>
  <si>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</si>
  <si>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</si>
  <si>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</si>
  <si>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</si>
  <si>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</si>
  <si>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</si>
  <si>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</si>
  <si>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</si>
  <si>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</si>
  <si>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</si>
  <si>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</si>
  <si>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</si>
  <si>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</si>
  <si>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</si>
  <si>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</si>
  <si>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</si>
  <si>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</si>
  <si>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</si>
  <si>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</si>
  <si>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</si>
  <si>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</si>
  <si>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</si>
  <si>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</si>
  <si>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</si>
  <si>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</si>
  <si>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</si>
  <si>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</si>
  <si>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</si>
  <si>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</si>
  <si>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</si>
  <si>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</si>
  <si>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</si>
  <si>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</si>
  <si>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</si>
  <si>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</si>
  <si>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</si>
  <si>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</si>
  <si>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</si>
  <si>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</si>
  <si>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</si>
  <si>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</si>
  <si>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</si>
  <si>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</si>
  <si>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</si>
  <si>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</si>
  <si>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</si>
  <si>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</si>
  <si>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</si>
  <si>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</si>
  <si>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</si>
  <si>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</si>
  <si>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</si>
  <si>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</si>
  <si>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</si>
  <si>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</si>
  <si>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</si>
  <si>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</si>
  <si>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</si>
  <si>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</si>
  <si>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</si>
  <si>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</si>
  <si>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</si>
  <si>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</si>
  <si>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</si>
  <si>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</si>
  <si>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</si>
  <si>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</si>
  <si>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</si>
  <si>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</si>
  <si>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</si>
  <si>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</si>
  <si>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</si>
  <si>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</si>
  <si>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</si>
  <si>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</si>
  <si>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</si>
  <si>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</si>
  <si>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</si>
  <si>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</si>
  <si>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</si>
  <si>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</si>
  <si>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</si>
  <si>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</si>
  <si>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</si>
  <si>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</si>
  <si>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</si>
  <si>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</si>
  <si>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</si>
  <si>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</si>
  <si>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</si>
  <si>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</si>
  <si>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</si>
  <si>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</si>
  <si>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</si>
  <si>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</si>
  <si>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</si>
  <si>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</si>
  <si>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</si>
  <si>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</si>
  <si>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</si>
  <si>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</si>
  <si>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</si>
  <si>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</si>
  <si>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</si>
  <si>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</si>
  <si>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</si>
  <si>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</si>
  <si>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</si>
  <si>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</si>
  <si>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</si>
  <si>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</si>
  <si>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</si>
  <si>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</si>
  <si>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</si>
  <si>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</si>
  <si>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</si>
  <si>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</si>
  <si>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</si>
  <si>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</si>
  <si>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</si>
  <si>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</si>
  <si>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</si>
  <si>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</si>
  <si>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</si>
  <si>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</si>
  <si>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</si>
  <si>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</si>
  <si>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</si>
  <si>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</si>
  <si>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</si>
  <si>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</si>
  <si>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</si>
  <si>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</si>
  <si>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</si>
  <si>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</si>
  <si>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</si>
  <si>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</si>
  <si>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</si>
  <si>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</si>
  <si>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</si>
  <si>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</si>
  <si>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</si>
  <si>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</si>
  <si>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</si>
  <si>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</si>
  <si>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</si>
  <si>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</si>
  <si>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</si>
  <si>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</si>
  <si>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</si>
  <si>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</si>
  <si>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</si>
  <si>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</si>
  <si>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</si>
  <si>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</si>
  <si>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</si>
  <si>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</si>
  <si>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</si>
  <si>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</si>
  <si>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</si>
  <si>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</si>
  <si>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</si>
  <si>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</si>
  <si>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</si>
  <si>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</si>
  <si>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</si>
  <si>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</si>
  <si>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</si>
  <si>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</si>
  <si>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</si>
  <si>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</si>
  <si>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</si>
  <si>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</si>
  <si>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</si>
  <si>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</si>
  <si>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</si>
  <si>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</si>
  <si>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</si>
  <si>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</si>
  <si>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</si>
  <si>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</si>
  <si>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</si>
  <si>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</si>
  <si>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</si>
  <si>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</si>
  <si>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</si>
  <si>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</si>
  <si>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</si>
  <si>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</si>
  <si>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</si>
  <si>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</si>
  <si>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</si>
  <si>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</si>
  <si>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</si>
  <si>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</si>
  <si>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</si>
  <si>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</si>
  <si>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</si>
  <si>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</si>
  <si>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</si>
  <si>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</si>
  <si>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</si>
  <si>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</si>
  <si>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</si>
  <si>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</si>
  <si>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</si>
  <si>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</si>
  <si>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</si>
  <si>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</si>
  <si>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</si>
  <si>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</si>
  <si>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</si>
  <si>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</si>
  <si>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</si>
  <si>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</si>
  <si>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</si>
  <si>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</si>
  <si>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</si>
  <si>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</si>
  <si>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</si>
  <si>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</si>
  <si>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</si>
  <si>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</si>
  <si>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</si>
  <si>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</si>
  <si>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</si>
  <si>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</si>
  <si>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</si>
  <si>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</si>
  <si>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</si>
  <si>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</si>
  <si>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</si>
  <si>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</si>
  <si>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</si>
  <si>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</si>
  <si>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</si>
  <si>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</si>
  <si>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</si>
  <si>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</si>
  <si>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</si>
  <si>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</si>
  <si>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</si>
  <si>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</si>
  <si>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</si>
  <si>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</si>
  <si>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</si>
  <si>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</si>
  <si>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</si>
  <si>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</si>
  <si>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</si>
  <si>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</si>
  <si>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</si>
  <si>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</si>
  <si>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</si>
  <si>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</si>
  <si>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</si>
  <si>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</si>
  <si>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</si>
  <si>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</si>
  <si>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</si>
  <si>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</si>
  <si>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</si>
  <si>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</si>
  <si>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</si>
  <si>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</si>
  <si>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</si>
  <si>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</si>
  <si>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</si>
  <si>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</si>
  <si>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</si>
  <si>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</si>
  <si>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</si>
  <si>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</si>
  <si>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</si>
  <si>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</si>
  <si>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</si>
  <si>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</si>
  <si>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</si>
  <si>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</si>
  <si>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</si>
  <si>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</si>
  <si>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</si>
  <si>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</si>
  <si>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</si>
  <si>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</si>
  <si>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</si>
  <si>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</si>
  <si>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</si>
  <si>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</si>
  <si>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</si>
  <si>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</si>
  <si>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</si>
  <si>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</si>
  <si>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</si>
  <si>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</si>
  <si>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</si>
  <si>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</si>
  <si>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</si>
  <si>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</si>
  <si>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</si>
  <si>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</si>
  <si>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</si>
  <si>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</si>
  <si>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</si>
  <si>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</si>
  <si>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</si>
  <si>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</si>
  <si>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</si>
  <si>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</si>
  <si>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</si>
  <si>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</si>
  <si>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</si>
  <si>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</si>
  <si>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</si>
  <si>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</si>
  <si>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</si>
  <si>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</si>
  <si>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</si>
  <si>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</si>
  <si>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</si>
  <si>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</si>
  <si>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</si>
  <si>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</si>
  <si>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</si>
  <si>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</si>
  <si>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</si>
  <si>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</si>
  <si>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</si>
  <si>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</si>
  <si>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</si>
  <si>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</si>
  <si>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</si>
  <si>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</si>
  <si>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</si>
  <si>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</si>
  <si>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</si>
  <si>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</si>
  <si>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</si>
  <si>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</si>
  <si>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</si>
  <si>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</si>
  <si>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</si>
  <si>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</si>
  <si>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</si>
  <si>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</si>
  <si>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</si>
  <si>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</si>
  <si>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</si>
  <si>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</si>
  <si>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</si>
  <si>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</si>
  <si>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</si>
  <si>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</si>
  <si>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</si>
  <si>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</si>
  <si>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</si>
  <si>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</si>
  <si>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</si>
  <si>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</si>
  <si>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</si>
  <si>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</si>
  <si>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</si>
  <si>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</si>
  <si>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</si>
  <si>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</si>
  <si>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</si>
  <si>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</si>
  <si>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</si>
  <si>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</si>
  <si>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</si>
  <si>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</si>
  <si>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</si>
  <si>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</si>
  <si>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</si>
  <si>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</si>
  <si>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</si>
  <si>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</si>
  <si>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</si>
  <si>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</si>
  <si>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</si>
  <si>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</si>
  <si>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</si>
  <si>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</si>
  <si>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</si>
  <si>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</si>
  <si>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</si>
  <si>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</si>
  <si>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</si>
  <si>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</si>
  <si>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</si>
  <si>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</si>
  <si>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</si>
  <si>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</si>
  <si>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</si>
  <si>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</si>
  <si>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</si>
  <si>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</si>
  <si>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</si>
  <si>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</si>
  <si>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</si>
  <si>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</si>
  <si>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</si>
  <si>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</si>
  <si>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</si>
  <si>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</si>
  <si>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</si>
  <si>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</si>
  <si>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</si>
  <si>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</si>
  <si>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</si>
  <si>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</si>
  <si>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</si>
  <si>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</si>
  <si>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</si>
  <si>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</si>
  <si>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</si>
  <si>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</si>
  <si>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</si>
  <si>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</si>
  <si>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</si>
  <si>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</si>
  <si>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</si>
  <si>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</si>
  <si>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</si>
  <si>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</si>
  <si>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</si>
  <si>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</si>
  <si>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</si>
  <si>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</si>
  <si>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</si>
  <si>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</si>
  <si>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</si>
  <si>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</si>
  <si>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</si>
  <si>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</si>
  <si>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</si>
  <si>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</si>
  <si>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</si>
  <si>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</si>
  <si>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</si>
  <si>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</si>
  <si>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</si>
  <si>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</si>
  <si>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</si>
  <si>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</si>
  <si>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</si>
  <si>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</si>
  <si>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</si>
  <si>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</si>
  <si>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</si>
  <si>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</si>
  <si>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</si>
  <si>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</si>
  <si>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</si>
  <si>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</si>
  <si>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</si>
  <si>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</si>
  <si>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</si>
  <si>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</si>
  <si>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</si>
  <si>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</si>
  <si>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</si>
  <si>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</si>
  <si>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</si>
  <si>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</si>
  <si>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</si>
  <si>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</si>
  <si>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</si>
  <si>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</si>
  <si>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</si>
  <si>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</si>
  <si>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</si>
  <si>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</si>
  <si>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</si>
  <si>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</si>
  <si>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</si>
  <si>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</si>
  <si>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</si>
  <si>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</si>
  <si>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</si>
  <si>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</si>
  <si>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</si>
  <si>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</si>
  <si>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</si>
  <si>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</si>
  <si>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</si>
  <si>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</si>
  <si>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</si>
  <si>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</si>
  <si>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</si>
  <si>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</si>
  <si>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</si>
  <si>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</si>
  <si>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</si>
  <si>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</si>
  <si>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</si>
  <si>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</si>
  <si>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</si>
  <si>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</si>
  <si>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</si>
  <si>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</si>
  <si>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</si>
  <si>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</si>
  <si>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</si>
  <si>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</si>
  <si>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</si>
  <si>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</si>
  <si>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</si>
  <si>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</si>
  <si>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</si>
  <si>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</si>
  <si>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</si>
  <si>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</si>
  <si>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</si>
  <si>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</si>
  <si>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</si>
  <si>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</si>
  <si>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</si>
  <si>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</si>
  <si>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</si>
  <si>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</si>
  <si>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</si>
  <si>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</si>
  <si>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</si>
  <si>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</si>
  <si>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</si>
  <si>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</si>
  <si>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</si>
  <si>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</si>
  <si>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</si>
  <si>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</si>
  <si>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</si>
  <si>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</si>
  <si>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</si>
  <si>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</si>
  <si>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</si>
  <si>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</si>
  <si>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</si>
  <si>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</si>
  <si>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</si>
  <si>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</si>
  <si>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</si>
  <si>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</si>
  <si>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</si>
  <si>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</si>
  <si>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</si>
  <si>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</si>
  <si>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</si>
  <si>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</si>
  <si>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</si>
  <si>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</si>
  <si>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</si>
  <si>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</si>
  <si>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</si>
  <si>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</si>
  <si>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</si>
  <si>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</si>
  <si>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</si>
  <si>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</si>
  <si>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</si>
  <si>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</si>
  <si>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</si>
  <si>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</si>
  <si>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</si>
  <si>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</si>
  <si>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</si>
  <si>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</si>
  <si>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</si>
  <si>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</si>
  <si>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</si>
  <si>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</si>
  <si>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</si>
  <si>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</si>
  <si>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</si>
  <si>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</si>
  <si>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</si>
  <si>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</si>
  <si>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</si>
  <si>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</si>
  <si>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</si>
  <si>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</si>
  <si>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</si>
  <si>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</si>
  <si>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</si>
  <si>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</si>
  <si>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</si>
  <si>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</si>
  <si>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</si>
  <si>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</si>
  <si>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</si>
  <si>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</si>
  <si>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</si>
  <si>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</si>
  <si>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</si>
  <si>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</si>
  <si>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</si>
  <si>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</si>
  <si>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</si>
  <si>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</si>
  <si>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</si>
  <si>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</si>
  <si>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</si>
  <si>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</si>
  <si>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</si>
  <si>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</si>
  <si>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</si>
  <si>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</si>
  <si>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</si>
  <si>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</si>
  <si>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</si>
  <si>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</si>
  <si>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</si>
  <si>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</si>
  <si>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</si>
  <si>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</si>
  <si>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</si>
  <si>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</si>
  <si>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</si>
  <si>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</si>
  <si>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</si>
  <si>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</si>
  <si>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</si>
  <si>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</si>
  <si>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</si>
  <si>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</si>
  <si>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</si>
  <si>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</si>
  <si>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</si>
  <si>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</si>
  <si>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</si>
  <si>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</si>
  <si>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</si>
  <si>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</si>
  <si>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</si>
  <si>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</si>
  <si>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</si>
  <si>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</si>
  <si>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</si>
  <si>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</si>
  <si>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</si>
  <si>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</si>
  <si>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</si>
  <si>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</si>
  <si>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</si>
  <si>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</si>
  <si>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</si>
  <si>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</si>
  <si>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</si>
  <si>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</si>
  <si>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</si>
  <si>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</si>
  <si>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</si>
  <si>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</si>
  <si>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</si>
  <si>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</si>
  <si>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</si>
  <si>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</si>
  <si>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</si>
  <si>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</si>
  <si>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</si>
  <si>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</si>
  <si>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</si>
  <si>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</si>
  <si>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</si>
  <si>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</si>
  <si>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</si>
  <si>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</si>
  <si>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</si>
  <si>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</si>
  <si>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</si>
  <si>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</si>
  <si>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</si>
  <si>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</si>
  <si>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</si>
  <si>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</si>
  <si>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</si>
  <si>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</si>
  <si>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</si>
  <si>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</si>
  <si>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</si>
  <si>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</si>
  <si>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</si>
  <si>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</si>
  <si>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</si>
  <si>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</si>
  <si>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</si>
  <si>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</si>
  <si>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</si>
  <si>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</si>
  <si>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</si>
  <si>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</si>
  <si>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</si>
  <si>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</si>
  <si>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</si>
  <si>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</si>
  <si>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</si>
  <si>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</si>
  <si>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</si>
  <si>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</si>
  <si>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</si>
  <si>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</si>
  <si>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</si>
  <si>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</si>
  <si>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</si>
  <si>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</si>
  <si>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</si>
  <si>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</si>
  <si>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</si>
  <si>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</si>
  <si>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</si>
  <si>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</si>
  <si>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</si>
  <si>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</si>
  <si>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</si>
  <si>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</si>
  <si>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</si>
  <si>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</si>
  <si>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</si>
  <si>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</si>
  <si>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</si>
  <si>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</si>
  <si>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</si>
  <si>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</si>
  <si>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</si>
  <si>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</si>
  <si>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</si>
  <si>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</si>
  <si>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</si>
  <si>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</si>
  <si>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</si>
  <si>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</si>
  <si>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</si>
  <si>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</si>
  <si>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</si>
  <si>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</si>
  <si>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</si>
  <si>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</si>
  <si>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</si>
  <si>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</si>
  <si>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</si>
  <si>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</si>
  <si>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</si>
  <si>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</si>
  <si>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</si>
  <si>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</si>
  <si>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</si>
  <si>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</si>
  <si>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</si>
  <si>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</si>
  <si>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</si>
  <si>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</si>
  <si>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</si>
  <si>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</si>
  <si>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</si>
  <si>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</si>
  <si>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</si>
  <si>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</si>
  <si>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</si>
  <si>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</si>
  <si>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</si>
  <si>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</si>
  <si>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</si>
  <si>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</si>
  <si>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</si>
  <si>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</si>
  <si>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</si>
  <si>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</si>
  <si>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</si>
  <si>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</si>
  <si>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</si>
  <si>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</si>
  <si>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</si>
  <si>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</si>
  <si>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</si>
  <si>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</si>
  <si>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</si>
  <si>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</si>
  <si>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</si>
  <si>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</si>
  <si>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</si>
  <si>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</si>
  <si>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</si>
  <si>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</si>
  <si>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</si>
  <si>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</si>
  <si>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</si>
  <si>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</si>
  <si>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</si>
  <si>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</si>
  <si>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</si>
  <si>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</si>
  <si>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</si>
  <si>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</si>
  <si>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</si>
  <si>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</si>
  <si>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</si>
  <si>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</si>
  <si>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</si>
  <si>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</si>
  <si>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</si>
  <si>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</si>
  <si>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</si>
  <si>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</si>
  <si>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</si>
  <si>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</si>
  <si>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</si>
  <si>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</si>
  <si>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</si>
  <si>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</si>
  <si>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</si>
  <si>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</si>
  <si>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</si>
  <si>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</si>
  <si>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</si>
  <si>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</si>
  <si>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</si>
  <si>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</si>
  <si>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</si>
  <si>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</si>
  <si>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</si>
  <si>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</si>
  <si>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</si>
  <si>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</si>
  <si>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</si>
  <si>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</si>
  <si>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</si>
  <si>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</si>
  <si>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</si>
  <si>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</si>
  <si>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</si>
  <si>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</si>
  <si>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</si>
  <si>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</si>
  <si>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</si>
  <si>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</si>
  <si>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</si>
  <si>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</si>
  <si>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</si>
  <si>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</si>
  <si>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</si>
  <si>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</si>
  <si>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</si>
  <si>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</si>
  <si>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</si>
  <si>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</si>
  <si>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</si>
  <si>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</si>
  <si>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</si>
  <si>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</si>
  <si>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</si>
  <si>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</si>
  <si>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</si>
  <si>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</si>
  <si>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</si>
  <si>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</si>
  <si>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</si>
  <si>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</si>
  <si>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</si>
  <si>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</si>
  <si>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</si>
  <si>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</si>
  <si>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</si>
  <si>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</si>
  <si>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</si>
  <si>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</si>
  <si>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</si>
  <si>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</si>
  <si>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</si>
  <si>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</si>
  <si>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</si>
  <si>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</si>
  <si>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</si>
  <si>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</si>
  <si>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</si>
  <si>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</si>
  <si>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</si>
  <si>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</si>
  <si>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</si>
  <si>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</si>
  <si>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</si>
  <si>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</si>
  <si>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</si>
  <si>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</si>
  <si>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</si>
  <si>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</si>
  <si>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</si>
  <si>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</si>
  <si>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</si>
  <si>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</si>
  <si>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</si>
  <si>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</si>
  <si>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</si>
  <si>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</si>
  <si>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</si>
  <si>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</si>
  <si>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</si>
  <si>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</si>
  <si>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</si>
  <si>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</si>
  <si>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</si>
  <si>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</si>
  <si>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</si>
  <si>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</si>
  <si>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</si>
  <si>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</si>
  <si>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</si>
  <si>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</si>
  <si>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</si>
  <si>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</si>
  <si>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</si>
  <si>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</si>
  <si>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</si>
  <si>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</si>
  <si>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</si>
  <si>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</si>
  <si>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</si>
  <si>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</si>
  <si>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</si>
  <si>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</si>
  <si>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</si>
  <si>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</si>
  <si>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</si>
  <si>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</si>
  <si>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</si>
  <si>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</si>
  <si>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</si>
  <si>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</si>
  <si>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</si>
  <si>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</si>
  <si>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</si>
  <si>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</si>
  <si>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</si>
  <si>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</si>
  <si>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</si>
  <si>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</si>
  <si>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</si>
  <si>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</si>
  <si>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</si>
  <si>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</si>
  <si>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</si>
  <si>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</si>
  <si>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</si>
  <si>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</si>
  <si>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</si>
  <si>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</si>
  <si>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</si>
  <si>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</si>
  <si>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</si>
  <si>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</si>
  <si>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</si>
  <si>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</si>
  <si>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</si>
  <si>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</si>
  <si>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</si>
  <si>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</si>
  <si>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</si>
  <si>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</si>
  <si>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</si>
  <si>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</si>
  <si>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</si>
  <si>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</si>
  <si>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</si>
  <si>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</si>
  <si>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</si>
  <si>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</si>
  <si>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</si>
  <si>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</si>
  <si>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</si>
  <si>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</si>
  <si>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</si>
  <si>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</si>
  <si>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</si>
  <si>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</si>
  <si>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</si>
  <si>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</si>
  <si>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</si>
  <si>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</si>
  <si>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</si>
  <si>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</si>
  <si>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</si>
  <si>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</si>
  <si>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</si>
  <si>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</si>
  <si>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</si>
  <si>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</si>
  <si>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</si>
  <si>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</si>
  <si>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</si>
  <si>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</si>
  <si>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</si>
  <si>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</si>
  <si>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</si>
  <si>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</si>
  <si>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</si>
  <si>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</si>
  <si>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</si>
  <si>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</si>
  <si>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</si>
  <si>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</si>
  <si>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</si>
  <si>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</si>
  <si>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</si>
  <si>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</si>
  <si>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</si>
  <si>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</si>
  <si>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</si>
  <si>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</si>
  <si>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</si>
  <si>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</si>
  <si>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</si>
  <si>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</si>
  <si>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</si>
  <si>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</si>
  <si>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</si>
  <si>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</si>
  <si>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</si>
  <si>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</si>
  <si>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</si>
  <si>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</si>
  <si>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</si>
  <si>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</si>
  <si>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</si>
  <si>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</si>
  <si>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</si>
  <si>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</si>
  <si>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</si>
  <si>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</si>
  <si>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</si>
  <si>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</si>
  <si>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</si>
  <si>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</si>
  <si>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</si>
  <si>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</si>
  <si>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</si>
  <si>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</si>
  <si>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</si>
  <si>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</si>
  <si>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</si>
  <si>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</si>
  <si>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</si>
  <si>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</si>
  <si>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</si>
  <si>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</si>
  <si>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</si>
  <si>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</si>
  <si>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</si>
  <si>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</si>
  <si>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</si>
  <si>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</si>
  <si>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</si>
  <si>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</si>
  <si>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</si>
  <si>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</si>
  <si>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</si>
  <si>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</si>
  <si>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</si>
  <si>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</si>
  <si>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</si>
  <si>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</si>
  <si>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</si>
  <si>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</si>
  <si>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</si>
  <si>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</si>
  <si>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</si>
  <si>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</si>
  <si>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</si>
  <si>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</si>
  <si>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</si>
  <si>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</si>
  <si>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</si>
  <si>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</si>
  <si>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</si>
  <si>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</si>
  <si>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</si>
  <si>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</si>
  <si>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</si>
  <si>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</si>
  <si>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</si>
  <si>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</si>
  <si>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</si>
  <si>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</si>
  <si>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</si>
  <si>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</si>
  <si>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</si>
  <si>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</si>
  <si>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</si>
  <si>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</si>
  <si>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</si>
  <si>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</si>
  <si>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</si>
  <si>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</si>
  <si>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</si>
  <si>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</si>
  <si>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</si>
  <si>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</si>
  <si>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</si>
  <si>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</si>
  <si>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</si>
  <si>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</si>
  <si>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</si>
  <si>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</si>
  <si>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</si>
  <si>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</si>
  <si>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</si>
  <si>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</si>
  <si>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</si>
  <si>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</si>
  <si>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</si>
  <si>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</si>
  <si>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</si>
  <si>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</si>
  <si>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</si>
  <si>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</si>
  <si>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</si>
  <si>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</si>
  <si>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</si>
  <si>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</si>
  <si>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</si>
  <si>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</si>
  <si>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</si>
  <si>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</si>
  <si>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</si>
  <si>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</si>
  <si>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</si>
  <si>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</si>
  <si>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</si>
  <si>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</si>
  <si>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</si>
  <si>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</si>
  <si>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</si>
  <si>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</si>
  <si>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</si>
  <si>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</si>
  <si>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</si>
  <si>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</si>
  <si>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</si>
  <si>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</si>
  <si>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</si>
  <si>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</si>
  <si>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</si>
  <si>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</si>
  <si>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</si>
  <si>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</si>
  <si>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</si>
  <si>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</si>
  <si>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</si>
  <si>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</si>
  <si>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</si>
  <si>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</si>
  <si>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</si>
  <si>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</si>
  <si>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</si>
  <si>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</si>
  <si>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</si>
  <si>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</si>
  <si>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</si>
  <si>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</si>
  <si>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</si>
  <si>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</si>
  <si>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</si>
  <si>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</si>
  <si>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</si>
  <si>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</si>
  <si>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</si>
  <si>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</si>
  <si>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</si>
  <si>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</si>
  <si>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</si>
  <si>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</si>
  <si>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</si>
  <si>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</si>
  <si>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</si>
  <si>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</si>
  <si>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</si>
  <si>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</si>
  <si>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</si>
  <si>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</si>
  <si>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</si>
  <si>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</si>
  <si>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</si>
  <si>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</si>
  <si>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</si>
  <si>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</si>
  <si>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</si>
  <si>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</si>
  <si>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</si>
  <si>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</si>
  <si>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</si>
  <si>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</si>
  <si>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</si>
  <si>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</si>
  <si>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</si>
  <si>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</si>
  <si>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</si>
  <si>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</si>
  <si>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</si>
  <si>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</si>
  <si>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</si>
  <si>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</si>
  <si>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</si>
  <si>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</si>
  <si>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</si>
  <si>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</si>
  <si>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</si>
  <si>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</si>
  <si>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</si>
  <si>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</si>
  <si>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</si>
  <si>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</si>
  <si>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</si>
  <si>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</si>
  <si>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</si>
  <si>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</si>
  <si>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</si>
  <si>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</si>
  <si>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</si>
  <si>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</si>
  <si>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</si>
  <si>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</si>
  <si>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</si>
  <si>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</si>
  <si>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</si>
  <si>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</si>
  <si>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</si>
  <si>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</si>
  <si>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</si>
  <si>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</si>
  <si>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</si>
  <si>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</si>
  <si>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</si>
  <si>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</si>
  <si>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</si>
  <si>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</si>
  <si>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</si>
  <si>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</si>
  <si>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</si>
  <si>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</si>
  <si>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</si>
  <si>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</si>
  <si>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</si>
  <si>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</si>
  <si>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</si>
  <si>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</si>
  <si>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</si>
  <si>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</si>
  <si>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</si>
  <si>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</si>
  <si>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</si>
  <si>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</si>
  <si>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</si>
  <si>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</si>
  <si>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</si>
  <si>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</si>
  <si>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</si>
  <si>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</si>
  <si>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</si>
  <si>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</si>
  <si>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</si>
  <si>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</si>
  <si>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</si>
  <si>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</si>
  <si>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</si>
  <si>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</si>
  <si>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</si>
  <si>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</si>
  <si>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</si>
  <si>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</si>
  <si>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</si>
  <si>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</si>
  <si>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</si>
  <si>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</si>
  <si>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</si>
  <si>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</si>
  <si>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</si>
  <si>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</si>
  <si>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</si>
  <si>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</si>
  <si>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</si>
  <si>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</si>
  <si>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</si>
  <si>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</si>
  <si>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</si>
  <si>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</si>
  <si>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</si>
  <si>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</si>
  <si>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</si>
  <si>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</si>
  <si>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</si>
  <si>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</si>
  <si>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</si>
  <si>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</si>
  <si>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</si>
  <si>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</si>
  <si>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</si>
  <si>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</si>
  <si>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</si>
  <si>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</si>
  <si>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</si>
  <si>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</si>
  <si>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</si>
  <si>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</si>
  <si>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</si>
  <si>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</si>
  <si>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</si>
  <si>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</si>
  <si>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</si>
  <si>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</si>
  <si>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</si>
  <si>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</si>
  <si>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</si>
  <si>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</si>
  <si>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</si>
  <si>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</si>
  <si>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</si>
  <si>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</si>
  <si>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</si>
  <si>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</si>
  <si>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</si>
  <si>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</si>
  <si>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</si>
  <si>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</si>
  <si>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</si>
  <si>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</si>
  <si>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</si>
  <si>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</si>
  <si>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</si>
  <si>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</si>
  <si>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</si>
  <si>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</si>
  <si>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</si>
  <si>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</si>
  <si>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</si>
  <si>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</si>
  <si>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</si>
  <si>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</si>
  <si>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</si>
  <si>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</si>
  <si>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</si>
  <si>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</si>
  <si>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</si>
  <si>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</si>
  <si>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</si>
  <si>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</si>
  <si>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</si>
  <si>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</si>
  <si>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</si>
  <si>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</si>
  <si>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</si>
  <si>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</si>
  <si>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</si>
  <si>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</si>
  <si>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</si>
  <si>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</si>
  <si>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</si>
  <si>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</si>
  <si>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</si>
  <si>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</si>
  <si>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</si>
  <si>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</si>
  <si>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</si>
  <si>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</si>
  <si>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</si>
  <si>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</si>
  <si>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</si>
  <si>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</si>
  <si>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</si>
  <si>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</si>
  <si>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</si>
  <si>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</si>
  <si>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</si>
  <si>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</si>
  <si>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</si>
  <si>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</si>
  <si>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</si>
  <si>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</si>
  <si>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</si>
  <si>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</si>
  <si>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</si>
  <si>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</si>
  <si>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</si>
  <si>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</si>
  <si>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</si>
  <si>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</si>
  <si>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</si>
  <si>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</si>
  <si>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</si>
  <si>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</si>
  <si>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</si>
  <si>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</si>
  <si>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</si>
  <si>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</si>
  <si>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</si>
  <si>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</si>
  <si>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</si>
  <si>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</si>
  <si>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</si>
  <si>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</si>
  <si>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</si>
  <si>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</si>
  <si>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</si>
  <si>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</si>
  <si>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</si>
  <si>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</si>
  <si>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</si>
  <si>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</si>
  <si>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</si>
  <si>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</si>
  <si>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</si>
  <si>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</si>
  <si>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</si>
  <si>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</si>
  <si>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</si>
  <si>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</si>
  <si>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</si>
  <si>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</si>
  <si>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</si>
  <si>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</si>
  <si>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</si>
  <si>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</si>
  <si>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</si>
  <si>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</si>
  <si>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</si>
  <si>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</si>
  <si>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</si>
  <si>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</si>
  <si>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</si>
  <si>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</si>
  <si>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</si>
  <si>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</si>
  <si>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</si>
  <si>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</si>
  <si>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</si>
  <si>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</si>
  <si>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</si>
  <si>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</si>
  <si>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</si>
  <si>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</si>
  <si>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</si>
  <si>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</si>
  <si>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</si>
  <si>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</si>
  <si>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</si>
  <si>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</si>
  <si>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</si>
  <si>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</si>
  <si>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</si>
  <si>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</si>
  <si>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</si>
  <si>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</si>
  <si>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</si>
  <si>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</si>
  <si>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</si>
  <si>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</si>
  <si>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</si>
  <si>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</si>
  <si>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</si>
  <si>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</si>
  <si>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</si>
  <si>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</si>
  <si>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</si>
  <si>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</si>
  <si>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</si>
  <si>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</si>
  <si>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</si>
  <si>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</si>
  <si>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</si>
  <si>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</si>
  <si>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</si>
  <si>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</si>
  <si>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</si>
  <si>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</si>
  <si>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</si>
  <si>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</si>
  <si>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</si>
  <si>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</si>
  <si>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</si>
  <si>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</si>
  <si>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</si>
  <si>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</si>
  <si>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</si>
  <si>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</si>
  <si>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</si>
  <si>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</si>
  <si>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</si>
  <si>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</si>
  <si>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</si>
  <si>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</si>
  <si>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</si>
  <si>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</si>
  <si>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</si>
  <si>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</si>
  <si>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</si>
  <si>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</si>
  <si>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</si>
  <si>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</si>
  <si>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</si>
  <si>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</si>
  <si>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</si>
  <si>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</si>
  <si>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</si>
  <si>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</si>
  <si>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</si>
  <si>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</si>
  <si>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</si>
  <si>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</si>
  <si>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</si>
  <si>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</si>
  <si>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</si>
  <si>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</si>
  <si>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</si>
  <si>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</si>
  <si>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</si>
  <si>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</si>
  <si>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</si>
  <si>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</si>
  <si>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</si>
  <si>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</si>
  <si>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</si>
  <si>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</si>
  <si>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</si>
  <si>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</si>
  <si>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</si>
  <si>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</si>
  <si>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</si>
  <si>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</si>
  <si>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</si>
  <si>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</si>
  <si>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</si>
  <si>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</si>
  <si>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</si>
  <si>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</si>
  <si>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</si>
  <si>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</si>
  <si>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</si>
  <si>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</si>
  <si>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</si>
  <si>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</si>
  <si>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</si>
  <si>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</si>
  <si>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</si>
  <si>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</si>
  <si>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</si>
  <si>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</si>
  <si>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</si>
  <si>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</si>
  <si>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</si>
  <si>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</si>
  <si>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</si>
  <si>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</si>
  <si>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</si>
  <si>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</si>
  <si>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</si>
  <si>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</si>
  <si>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</si>
  <si>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</si>
  <si>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</si>
  <si>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</si>
  <si>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</si>
  <si>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</si>
  <si>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</si>
  <si>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</si>
  <si>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</si>
  <si>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</si>
  <si>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</si>
  <si>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</si>
  <si>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</si>
  <si>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</si>
  <si>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</si>
  <si>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</si>
  <si>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</si>
  <si>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</si>
  <si>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</si>
  <si>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</si>
  <si>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</si>
  <si>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</si>
  <si>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</si>
  <si>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</si>
  <si>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</si>
  <si>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</si>
  <si>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</si>
  <si>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</si>
  <si>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</si>
  <si>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</si>
  <si>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</si>
  <si>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</si>
  <si>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</si>
  <si>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</si>
  <si>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</si>
  <si>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</si>
  <si>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</si>
  <si>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</si>
  <si>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</si>
  <si>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</si>
  <si>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</si>
  <si>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</si>
  <si>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</si>
  <si>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</si>
  <si>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</si>
  <si>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</si>
  <si>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</si>
  <si>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</si>
  <si>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</si>
  <si>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</si>
  <si>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</si>
  <si>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</si>
  <si>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</si>
  <si>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</si>
  <si>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</si>
  <si>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</si>
  <si>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</si>
  <si>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</si>
  <si>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</si>
  <si>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</si>
  <si>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</si>
  <si>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</si>
  <si>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</si>
  <si>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</si>
  <si>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</si>
  <si>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</si>
  <si>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</si>
  <si>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</si>
  <si>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</si>
  <si>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</si>
  <si>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</si>
  <si>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</si>
  <si>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</si>
  <si>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</si>
  <si>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</si>
  <si>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</si>
  <si>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</si>
  <si>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</si>
  <si>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</si>
  <si>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</si>
  <si>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</si>
  <si>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</si>
  <si>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</si>
  <si>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</si>
  <si>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</si>
  <si>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</si>
  <si>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</si>
  <si>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</si>
  <si>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</si>
  <si>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</si>
  <si>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</si>
  <si>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</si>
  <si>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</si>
  <si>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</si>
  <si>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</si>
  <si>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</si>
  <si>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</si>
  <si>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</si>
  <si>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</si>
  <si>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</si>
  <si>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</si>
  <si>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</si>
  <si>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</si>
  <si>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</si>
  <si>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</si>
  <si>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</si>
  <si>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</si>
  <si>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</si>
  <si>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</si>
  <si>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</si>
  <si>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</si>
  <si>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</si>
  <si>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</si>
  <si>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</si>
  <si>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</si>
  <si>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</si>
  <si>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</si>
  <si>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</si>
  <si>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</si>
  <si>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</si>
  <si>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</si>
  <si>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</si>
  <si>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</si>
  <si>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</si>
  <si>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</si>
  <si>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</si>
  <si>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</si>
  <si>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</si>
  <si>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</si>
  <si>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</si>
  <si>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</si>
  <si>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</si>
  <si>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</si>
  <si>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</si>
  <si>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</si>
  <si>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</si>
  <si>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</si>
  <si>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</si>
  <si>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</si>
  <si>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</si>
  <si>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</si>
  <si>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</si>
  <si>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</si>
  <si>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</si>
  <si>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</si>
  <si>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</si>
  <si>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</si>
  <si>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</si>
  <si>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</si>
  <si>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</si>
  <si>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</si>
  <si>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</si>
  <si>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</si>
  <si>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</si>
  <si>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</si>
  <si>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</si>
  <si>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</si>
  <si>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</si>
  <si>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</si>
  <si>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</si>
  <si>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</si>
  <si>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</si>
  <si>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</si>
  <si>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</si>
  <si>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</si>
  <si>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</si>
  <si>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</si>
  <si>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</si>
  <si>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</si>
  <si>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</si>
  <si>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</si>
  <si>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</si>
  <si>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</si>
  <si>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</si>
  <si>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</si>
  <si>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</si>
  <si>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</si>
  <si>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</si>
  <si>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</si>
  <si>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</si>
  <si>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</si>
  <si>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</si>
  <si>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</si>
  <si>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</si>
  <si>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</si>
  <si>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</si>
  <si>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</si>
  <si>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</si>
  <si>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</si>
  <si>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</si>
  <si>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</si>
  <si>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</si>
  <si>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</si>
  <si>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</si>
  <si>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</si>
  <si>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</si>
  <si>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</si>
  <si>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</si>
  <si>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</si>
  <si>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</si>
  <si>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</si>
  <si>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</si>
  <si>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</si>
  <si>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</si>
  <si>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</si>
  <si>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</si>
  <si>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</si>
  <si>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</si>
  <si>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</si>
  <si>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</si>
  <si>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</si>
  <si>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</si>
  <si>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</si>
  <si>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</si>
  <si>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</si>
  <si>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</si>
  <si>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</si>
  <si>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</si>
  <si>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</si>
  <si>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</si>
  <si>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</si>
  <si>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</si>
  <si>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</si>
  <si>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</si>
  <si>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</si>
  <si>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</si>
  <si>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</si>
  <si>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</si>
  <si>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</si>
  <si>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</si>
  <si>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</si>
  <si>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</si>
  <si>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</si>
  <si>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</si>
  <si>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</si>
  <si>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</si>
  <si>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</si>
  <si>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</si>
  <si>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</si>
  <si>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</si>
  <si>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</si>
  <si>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</si>
  <si>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</si>
  <si>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</si>
  <si>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</si>
  <si>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</si>
  <si>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</si>
  <si>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</si>
  <si>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</si>
  <si>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</si>
  <si>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</si>
  <si>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</si>
  <si>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</si>
  <si>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</si>
  <si>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</si>
  <si>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</si>
  <si>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</si>
  <si>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</si>
  <si>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</si>
  <si>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</si>
  <si>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</si>
  <si>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</si>
  <si>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</si>
  <si>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</si>
  <si>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</si>
  <si>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</si>
  <si>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</si>
  <si>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</si>
  <si>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</si>
  <si>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</si>
  <si>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</si>
  <si>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</si>
  <si>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</si>
  <si>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</si>
  <si>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</si>
  <si>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</si>
  <si>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</si>
  <si>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</si>
  <si>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</si>
  <si>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</si>
  <si>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</si>
  <si>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</si>
  <si>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</si>
  <si>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</si>
  <si>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</si>
  <si>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</si>
  <si>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</si>
  <si>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</si>
  <si>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</si>
  <si>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</si>
  <si>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</si>
  <si>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</si>
  <si>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</si>
  <si>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</si>
  <si>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</si>
  <si>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</si>
  <si>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</si>
  <si>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</si>
  <si>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</si>
  <si>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</si>
  <si>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</si>
  <si>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</si>
  <si>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</si>
  <si>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</si>
  <si>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</si>
  <si>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</si>
  <si>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</si>
  <si>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</si>
  <si>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</si>
  <si>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</si>
  <si>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</si>
  <si>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</si>
  <si>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</si>
  <si>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</si>
  <si>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</si>
  <si>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</si>
  <si>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</si>
  <si>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</si>
  <si>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</si>
  <si>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</si>
  <si>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</si>
  <si>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</si>
  <si>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</si>
  <si>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</si>
  <si>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</si>
  <si>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</si>
  <si>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</si>
  <si>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</si>
  <si>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</si>
  <si>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</si>
  <si>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</si>
  <si>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</si>
  <si>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</si>
  <si>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</si>
  <si>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</si>
  <si>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</si>
  <si>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</si>
  <si>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</si>
  <si>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</si>
  <si>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</si>
  <si>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</si>
  <si>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</si>
  <si>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</si>
  <si>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</si>
  <si>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</si>
  <si>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</si>
  <si>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</si>
  <si>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</si>
  <si>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</si>
  <si>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</si>
  <si>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</si>
  <si>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</si>
  <si>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</si>
  <si>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</si>
  <si>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</si>
  <si>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</si>
  <si>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</si>
  <si>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</si>
  <si>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</si>
  <si>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</si>
  <si>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</si>
  <si>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</si>
  <si>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</si>
  <si>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</si>
  <si>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</si>
  <si>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</si>
  <si>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</si>
  <si>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</si>
  <si>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</si>
  <si>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</si>
  <si>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</si>
  <si>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</si>
  <si>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</si>
  <si>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</si>
  <si>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</si>
  <si>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</si>
  <si>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</si>
  <si>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</si>
  <si>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</si>
  <si>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</si>
  <si>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</si>
  <si>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</si>
  <si>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</si>
  <si>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</si>
  <si>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</si>
  <si>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</si>
  <si>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</si>
  <si>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</si>
  <si>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</si>
  <si>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</si>
  <si>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</si>
  <si>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</si>
  <si>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</si>
  <si>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</si>
  <si>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</si>
  <si>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</si>
  <si>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</si>
  <si>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</si>
  <si>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</si>
  <si>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</si>
  <si>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</si>
  <si>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</si>
  <si>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</si>
  <si>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</si>
  <si>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</si>
  <si>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</si>
  <si>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</si>
  <si>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</si>
  <si>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</si>
  <si>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</si>
  <si>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</si>
  <si>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</si>
  <si>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</si>
  <si>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</si>
  <si>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</si>
  <si>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</si>
  <si>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</si>
  <si>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</si>
  <si>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</si>
  <si>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</si>
  <si>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</si>
  <si>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</si>
  <si>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</si>
  <si>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</si>
  <si>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</si>
  <si>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</si>
  <si>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</si>
  <si>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</si>
  <si>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</si>
  <si>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</si>
  <si>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</si>
  <si>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</si>
  <si>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</si>
  <si>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</si>
  <si>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</si>
  <si>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</si>
  <si>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</si>
  <si>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</si>
  <si>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</si>
  <si>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</si>
  <si>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</si>
  <si>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</si>
  <si>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</si>
  <si>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</si>
  <si>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</si>
  <si>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</si>
  <si>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</si>
  <si>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</si>
  <si>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</si>
  <si>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</si>
  <si>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</si>
  <si>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</si>
  <si>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</si>
  <si>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</si>
  <si>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</si>
  <si>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</si>
  <si>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</si>
  <si>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</si>
  <si>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</si>
  <si>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</si>
  <si>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</si>
  <si>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</si>
  <si>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</si>
  <si>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</si>
  <si>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</si>
  <si>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</si>
  <si>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</si>
  <si>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</si>
  <si>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</si>
  <si>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</si>
  <si>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</si>
  <si>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</si>
  <si>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</si>
  <si>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</si>
  <si>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</si>
  <si>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</si>
  <si>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</si>
  <si>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</si>
  <si>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</si>
  <si>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</si>
  <si>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</si>
  <si>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</si>
  <si>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</si>
  <si>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</si>
  <si>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</si>
  <si>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</si>
  <si>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</si>
  <si>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</si>
  <si>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</si>
  <si>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</si>
  <si>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</si>
  <si>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</si>
  <si>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</si>
  <si>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</si>
  <si>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</si>
  <si>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</si>
  <si>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</si>
  <si>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</si>
  <si>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</si>
  <si>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</si>
  <si>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</si>
  <si>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</si>
  <si>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</si>
  <si>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</si>
  <si>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</si>
  <si>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</si>
  <si>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</si>
  <si>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</si>
  <si>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</si>
  <si>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</si>
  <si>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</si>
  <si>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</si>
  <si>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</si>
  <si>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</si>
  <si>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</si>
  <si>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</si>
  <si>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</si>
  <si>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</si>
  <si>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</si>
  <si>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</si>
  <si>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</si>
  <si>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</si>
  <si>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</si>
  <si>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</si>
  <si>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</si>
  <si>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</si>
  <si>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</si>
  <si>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</si>
  <si>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</si>
  <si>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</si>
  <si>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</si>
  <si>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</si>
  <si>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</si>
  <si>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</si>
  <si>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</si>
  <si>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</si>
  <si>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</si>
  <si>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</si>
  <si>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</si>
  <si>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</si>
  <si>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</si>
  <si>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</si>
  <si>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</si>
  <si>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</si>
  <si>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</si>
  <si>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</si>
  <si>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</si>
  <si>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</si>
  <si>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</si>
  <si>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</si>
  <si>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</si>
  <si>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</si>
  <si>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</si>
  <si>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</si>
  <si>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</si>
  <si>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</si>
  <si>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</si>
  <si>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</si>
  <si>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</si>
  <si>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</si>
  <si>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</si>
  <si>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</si>
  <si>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</si>
  <si>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</si>
  <si>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</si>
  <si>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</si>
  <si>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</si>
  <si>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</si>
  <si>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</si>
  <si>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</si>
  <si>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</si>
  <si>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</si>
  <si>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</si>
  <si>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</si>
  <si>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</si>
  <si>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</si>
  <si>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</si>
  <si>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</si>
  <si>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</si>
  <si>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</si>
  <si>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</si>
  <si>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</si>
  <si>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</si>
  <si>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</si>
  <si>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</si>
  <si>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</si>
  <si>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</si>
  <si>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</si>
  <si>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</si>
  <si>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</si>
  <si>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</si>
  <si>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</si>
  <si>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</si>
  <si>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</si>
  <si>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</si>
  <si>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</si>
  <si>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</si>
  <si>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</si>
  <si>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</si>
  <si>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</si>
  <si>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</si>
  <si>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</si>
  <si>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</si>
  <si>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</si>
  <si>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</si>
  <si>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</si>
  <si>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</si>
  <si>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</si>
  <si>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</si>
  <si>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</si>
  <si>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</si>
  <si>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</si>
  <si>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</si>
  <si>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</si>
  <si>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</si>
  <si>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</si>
  <si>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</si>
  <si>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</si>
  <si>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</si>
  <si>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</si>
  <si>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</si>
  <si>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</si>
  <si>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</si>
  <si>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</si>
  <si>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</si>
  <si>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</si>
  <si>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</si>
  <si>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</si>
  <si>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</si>
  <si>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</si>
  <si>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</si>
  <si>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</si>
  <si>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</si>
  <si>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</si>
  <si>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</si>
  <si>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</si>
  <si>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</si>
  <si>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</si>
  <si>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</si>
  <si>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</si>
  <si>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</si>
  <si>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</si>
  <si>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</si>
  <si>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</si>
  <si>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</si>
  <si>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</si>
  <si>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</si>
  <si>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</si>
  <si>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</si>
  <si>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</si>
  <si>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</si>
  <si>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</si>
  <si>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</si>
  <si>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</si>
  <si>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</si>
  <si>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</si>
  <si>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</si>
  <si>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</si>
  <si>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</si>
  <si>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</si>
  <si>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</si>
  <si>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</si>
  <si>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</si>
  <si>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</si>
  <si>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</si>
  <si>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</si>
  <si>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</si>
  <si>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</si>
  <si>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</si>
  <si>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</si>
  <si>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</si>
  <si>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</si>
  <si>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</si>
  <si>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</si>
  <si>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</si>
  <si>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</si>
  <si>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</si>
  <si>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</si>
  <si>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</si>
  <si>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</si>
  <si>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</si>
  <si>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</si>
  <si>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</si>
  <si>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</si>
  <si>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</si>
  <si>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</si>
  <si>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</si>
  <si>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</si>
  <si>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</si>
  <si>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</si>
  <si>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</si>
  <si>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</si>
  <si>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</si>
  <si>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</si>
  <si>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</si>
  <si>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</si>
  <si>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</si>
  <si>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</si>
  <si>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</si>
  <si>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</si>
  <si>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</si>
  <si>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</si>
  <si>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</si>
  <si>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</si>
  <si>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</si>
  <si>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</si>
  <si>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</si>
  <si>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</si>
  <si>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</si>
  <si>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</si>
  <si>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</si>
  <si>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</si>
  <si>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</si>
  <si>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</si>
  <si>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</si>
  <si>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</si>
  <si>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</si>
  <si>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</si>
  <si>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</si>
  <si>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</si>
  <si>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</si>
  <si>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</si>
  <si>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</si>
  <si>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</si>
  <si>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</si>
  <si>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</si>
  <si>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</si>
  <si>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</si>
  <si>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</si>
  <si>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</si>
  <si>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</si>
  <si>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</si>
  <si>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</si>
  <si>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</si>
  <si>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</si>
  <si>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</si>
  <si>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</si>
  <si>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</si>
  <si>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</si>
  <si>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</si>
  <si>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</si>
  <si>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</si>
  <si>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</si>
  <si>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</si>
  <si>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</si>
  <si>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</si>
  <si>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</si>
  <si>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</si>
  <si>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</si>
  <si>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</si>
  <si>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</si>
  <si>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</si>
  <si>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</si>
  <si>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</si>
  <si>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</si>
  <si>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</si>
  <si>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</si>
  <si>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</si>
  <si>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</si>
  <si>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</si>
  <si>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</si>
  <si>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</si>
  <si>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</si>
  <si>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</si>
  <si>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</si>
  <si>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</si>
  <si>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</si>
  <si>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</si>
  <si>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</si>
  <si>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</si>
  <si>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</si>
  <si>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</si>
  <si>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</si>
  <si>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</si>
  <si>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</si>
  <si>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</si>
  <si>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</si>
  <si>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</si>
  <si>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</si>
  <si>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</si>
  <si>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</si>
  <si>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</si>
  <si>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</si>
  <si>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</si>
  <si>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</si>
  <si>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</si>
  <si>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</si>
  <si>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</si>
  <si>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</si>
  <si>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</si>
  <si>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</si>
  <si>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</si>
  <si>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</si>
  <si>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</si>
  <si>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</si>
  <si>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</si>
  <si>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</si>
  <si>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</si>
  <si>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</si>
  <si>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</si>
  <si>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</si>
  <si>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</si>
  <si>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</si>
  <si>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</si>
  <si>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</si>
  <si>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</si>
  <si>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</si>
  <si>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</si>
  <si>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</si>
  <si>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</si>
  <si>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</si>
  <si>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</si>
  <si>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</si>
  <si>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</si>
  <si>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</si>
  <si>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</si>
  <si>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</si>
  <si>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</si>
  <si>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</si>
  <si>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</si>
  <si>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</si>
  <si>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</si>
  <si>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</si>
  <si>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</si>
  <si>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</si>
  <si>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</si>
  <si>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</si>
  <si>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</si>
  <si>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</si>
  <si>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</si>
  <si>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</si>
  <si>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</si>
  <si>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</si>
  <si>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</si>
  <si>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</si>
  <si>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</si>
  <si>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</si>
  <si>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</si>
  <si>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</si>
  <si>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</si>
  <si>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</si>
  <si>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</si>
  <si>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</si>
  <si>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</si>
  <si>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</si>
  <si>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</si>
  <si>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</si>
  <si>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</si>
  <si>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</si>
  <si>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</si>
  <si>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</si>
  <si>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</si>
  <si>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</si>
  <si>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</si>
  <si>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</si>
  <si>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</si>
  <si>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</si>
  <si>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</si>
  <si>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</si>
  <si>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</si>
  <si>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</si>
  <si>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</si>
  <si>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</si>
  <si>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</si>
  <si>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</si>
  <si>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</si>
  <si>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</si>
  <si>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</si>
  <si>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</si>
  <si>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</si>
  <si>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</si>
  <si>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</si>
  <si>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</si>
  <si>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</si>
  <si>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</si>
  <si>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</si>
  <si>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</si>
  <si>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</si>
  <si>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</si>
  <si>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</si>
  <si>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</si>
  <si>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</si>
  <si>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</si>
  <si>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</si>
  <si>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</si>
  <si>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</si>
  <si>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</si>
  <si>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</si>
  <si>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</si>
  <si>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</si>
  <si>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</si>
  <si>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</si>
  <si>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</si>
  <si>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</si>
  <si>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</si>
  <si>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</si>
  <si>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</si>
  <si>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</si>
  <si>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</si>
  <si>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</si>
  <si>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</si>
  <si>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</si>
  <si>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</si>
  <si>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</si>
  <si>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</si>
  <si>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</si>
  <si>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</si>
  <si>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</si>
  <si>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</si>
  <si>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</si>
  <si>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</si>
  <si>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</si>
  <si>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</si>
  <si>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</si>
  <si>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</si>
  <si>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</si>
  <si>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</si>
  <si>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</si>
  <si>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</si>
  <si>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</si>
  <si>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</si>
  <si>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</si>
  <si>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</si>
  <si>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</si>
  <si>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</si>
  <si>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</si>
  <si>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</si>
  <si>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</si>
  <si>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</si>
  <si>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</si>
  <si>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</si>
  <si>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</si>
  <si>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</si>
  <si>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</si>
  <si>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</si>
  <si>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</si>
  <si>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</si>
  <si>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</si>
  <si>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</si>
  <si>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</si>
  <si>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</si>
  <si>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</si>
  <si>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</si>
  <si>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</si>
  <si>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</si>
  <si>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</si>
  <si>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</si>
  <si>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</si>
  <si>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</si>
  <si>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</si>
  <si>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</si>
  <si>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</si>
  <si>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</si>
  <si>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</si>
  <si>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</si>
  <si>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</si>
  <si>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</si>
  <si>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</si>
  <si>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</si>
  <si>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</si>
  <si>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</si>
  <si>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</si>
  <si>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</si>
  <si>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</si>
  <si>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</si>
  <si>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</si>
  <si>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</si>
  <si>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</si>
  <si>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</si>
  <si>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</si>
  <si>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</si>
  <si>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</si>
  <si>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</si>
  <si>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</si>
  <si>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</si>
  <si>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</si>
  <si>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</si>
  <si>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</si>
  <si>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</si>
  <si>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</si>
  <si>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</si>
  <si>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</si>
  <si>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</si>
  <si>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</si>
  <si>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</si>
  <si>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</si>
  <si>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</si>
  <si>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</si>
  <si>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</si>
  <si>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</si>
  <si>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</si>
  <si>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</si>
  <si>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</si>
  <si>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</si>
  <si>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</si>
  <si>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</si>
  <si>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</si>
  <si>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</si>
  <si>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</si>
  <si>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</si>
  <si>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</si>
  <si>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</si>
  <si>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</si>
  <si>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</si>
  <si>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</si>
  <si>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</si>
  <si>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</si>
  <si>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</si>
  <si>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</si>
  <si>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</si>
  <si>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</si>
  <si>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</si>
  <si>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</si>
  <si>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</si>
  <si>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</si>
  <si>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</si>
  <si>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</si>
  <si>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</si>
  <si>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</si>
  <si>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</si>
  <si>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</si>
  <si>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</si>
  <si>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</si>
  <si>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</si>
  <si>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</si>
  <si>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</si>
  <si>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</si>
  <si>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</si>
  <si>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</si>
  <si>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</si>
  <si>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</si>
  <si>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</si>
  <si>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</si>
  <si>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</si>
  <si>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</si>
  <si>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</si>
  <si>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</si>
  <si>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</si>
  <si>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</si>
  <si>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</si>
  <si>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</si>
  <si>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</si>
  <si>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</si>
  <si>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</si>
  <si>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</si>
  <si>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</si>
  <si>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</si>
  <si>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</si>
  <si>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</si>
  <si>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</si>
  <si>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</si>
  <si>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</si>
  <si>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</si>
  <si>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</si>
  <si>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</si>
  <si>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</si>
  <si>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</si>
  <si>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</si>
  <si>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</si>
  <si>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</si>
  <si>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</si>
  <si>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</si>
  <si>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</si>
  <si>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</si>
  <si>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</si>
  <si>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</si>
  <si>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</si>
  <si>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</si>
  <si>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</si>
  <si>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</si>
  <si>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</si>
  <si>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</si>
  <si>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</si>
  <si>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</si>
  <si>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</si>
  <si>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</si>
  <si>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</si>
  <si>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</si>
  <si>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</si>
  <si>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</si>
  <si>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</si>
  <si>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</si>
  <si>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</si>
  <si>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</si>
  <si>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</si>
  <si>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</si>
  <si>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</si>
  <si>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</si>
  <si>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</si>
  <si>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</si>
  <si>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</si>
  <si>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</si>
  <si>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</si>
  <si>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</si>
  <si>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</si>
  <si>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</si>
  <si>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</si>
  <si>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</si>
  <si>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</si>
  <si>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</si>
  <si>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</si>
  <si>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</si>
  <si>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</si>
  <si>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</si>
  <si>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</si>
  <si>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</si>
  <si>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</si>
  <si>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</si>
  <si>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</si>
  <si>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</si>
  <si>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</si>
  <si>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</si>
  <si>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</si>
  <si>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</si>
  <si>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</si>
  <si>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</si>
  <si>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</si>
  <si>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</si>
  <si>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</si>
  <si>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</si>
  <si>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</si>
  <si>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</si>
  <si>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</si>
  <si>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</si>
  <si>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</si>
  <si>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</si>
  <si>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</si>
  <si>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</si>
  <si>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</si>
  <si>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</si>
  <si>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</si>
  <si>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</si>
  <si>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</si>
  <si>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</si>
  <si>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</si>
  <si>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</si>
  <si>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</si>
  <si>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</si>
  <si>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</si>
  <si>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</si>
  <si>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</si>
  <si>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</si>
  <si>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</si>
  <si>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</si>
  <si>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</si>
  <si>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</si>
  <si>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</si>
  <si>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</si>
  <si>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</si>
  <si>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</si>
  <si>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</si>
  <si>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</si>
  <si>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</si>
  <si>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</si>
  <si>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</si>
  <si>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</si>
  <si>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</si>
  <si>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</si>
  <si>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</si>
  <si>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</si>
  <si>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</si>
  <si>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</si>
  <si>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</si>
  <si>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</si>
  <si>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</si>
  <si>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</si>
  <si>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</si>
  <si>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</si>
  <si>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</si>
  <si>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</si>
  <si>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</si>
  <si>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</si>
  <si>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</si>
  <si>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</si>
  <si>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</si>
  <si>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</si>
  <si>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</si>
  <si>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</si>
  <si>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</si>
  <si>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</si>
  <si>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</si>
  <si>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</si>
  <si>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</si>
  <si>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</si>
  <si>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</si>
  <si>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</si>
  <si>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</si>
  <si>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</si>
  <si>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</si>
  <si>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</si>
  <si>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</si>
  <si>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</si>
  <si>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</si>
  <si>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</si>
  <si>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</si>
  <si>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</si>
  <si>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</si>
  <si>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</si>
  <si>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</si>
  <si>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</si>
  <si>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</si>
  <si>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</si>
  <si>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</si>
  <si>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</si>
  <si>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</si>
  <si>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</si>
  <si>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</si>
  <si>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</si>
  <si>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</si>
  <si>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</si>
  <si>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</si>
  <si>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</si>
  <si>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</si>
  <si>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</si>
  <si>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</si>
  <si>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</si>
  <si>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</si>
  <si>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</si>
  <si>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</si>
  <si>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</si>
  <si>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</si>
  <si>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</si>
  <si>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</si>
  <si>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</si>
  <si>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</si>
  <si>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</si>
  <si>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</si>
  <si>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</si>
  <si>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</si>
  <si>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</si>
  <si>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</si>
  <si>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</si>
  <si>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</si>
  <si>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</si>
  <si>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</si>
  <si>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</si>
  <si>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</si>
  <si>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</si>
  <si>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</si>
  <si>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</si>
  <si>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</si>
  <si>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</si>
  <si>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</si>
  <si>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</si>
  <si>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</si>
  <si>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</si>
  <si>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</si>
  <si>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</si>
  <si>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</si>
  <si>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</si>
  <si>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</si>
  <si>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</si>
  <si>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</si>
  <si>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</si>
  <si>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</si>
  <si>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</si>
  <si>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</si>
  <si>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</si>
  <si>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</si>
  <si>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</si>
  <si>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</si>
  <si>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</si>
  <si>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</si>
  <si>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</si>
  <si>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</si>
  <si>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</si>
  <si>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</si>
  <si>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</si>
  <si>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</si>
  <si>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</si>
  <si>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</si>
  <si>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</si>
  <si>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</si>
  <si>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</si>
  <si>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</si>
  <si>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</si>
  <si>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</si>
  <si>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</si>
  <si>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</si>
  <si>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</si>
  <si>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</si>
  <si>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</si>
  <si>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</si>
  <si>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</si>
  <si>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</si>
  <si>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</si>
  <si>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</si>
  <si>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</si>
  <si>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</si>
  <si>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</si>
  <si>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</si>
  <si>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</si>
  <si>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</si>
  <si>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</si>
  <si>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</si>
  <si>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</si>
  <si>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</si>
  <si>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</si>
  <si>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</si>
  <si>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</si>
  <si>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</si>
  <si>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</si>
  <si>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</si>
  <si>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</si>
  <si>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</si>
  <si>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</si>
  <si>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</si>
  <si>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</si>
  <si>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</si>
  <si>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</si>
  <si>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</si>
  <si>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</si>
  <si>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</si>
  <si>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</si>
  <si>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</si>
  <si>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</si>
  <si>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</si>
  <si>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</si>
  <si>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</si>
  <si>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</si>
  <si>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</si>
  <si>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</si>
  <si>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</si>
  <si>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</si>
  <si>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</si>
  <si>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</si>
  <si>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</si>
  <si>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</si>
  <si>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</si>
  <si>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</si>
  <si>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</si>
  <si>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</si>
  <si>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</si>
  <si>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</si>
  <si>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</si>
  <si>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</si>
  <si>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</si>
  <si>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</si>
  <si>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</si>
  <si>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</si>
  <si>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</si>
  <si>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</si>
  <si>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</si>
  <si>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</si>
  <si>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</si>
  <si>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</si>
  <si>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</si>
  <si>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</si>
  <si>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</si>
  <si>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</si>
  <si>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</si>
  <si>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</si>
  <si>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</si>
  <si>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</si>
  <si>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</si>
  <si>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</si>
  <si>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</si>
  <si>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</si>
  <si>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</si>
  <si>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</si>
  <si>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</si>
  <si>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</si>
  <si>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</si>
  <si>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</si>
  <si>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</si>
  <si>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</si>
  <si>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</si>
  <si>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</si>
  <si>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</si>
  <si>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</si>
  <si>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</si>
  <si>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</si>
  <si>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</si>
  <si>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</si>
  <si>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</si>
  <si>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</si>
  <si>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</si>
  <si>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</si>
  <si>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</si>
  <si>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</si>
  <si>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</si>
  <si>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</si>
  <si>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</si>
  <si>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</si>
  <si>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</si>
  <si>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</si>
  <si>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</si>
  <si>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</si>
  <si>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</si>
  <si>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</si>
  <si>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</si>
  <si>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</si>
  <si>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</si>
  <si>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</si>
  <si>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</si>
  <si>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</si>
  <si>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</si>
  <si>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</si>
  <si>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</si>
  <si>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</si>
  <si>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</si>
  <si>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</si>
  <si>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</si>
  <si>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</si>
  <si>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</si>
  <si>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</si>
  <si>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</si>
  <si>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</si>
  <si>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</si>
  <si>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</si>
  <si>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</si>
  <si>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</si>
  <si>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</si>
  <si>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</si>
  <si>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</si>
  <si>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</si>
  <si>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</si>
  <si>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</si>
  <si>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</si>
  <si>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</si>
  <si>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</si>
  <si>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</si>
  <si>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</si>
  <si>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</si>
  <si>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</si>
  <si>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</si>
  <si>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</si>
  <si>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</si>
  <si>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</si>
  <si>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</si>
  <si>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</si>
  <si>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</si>
  <si>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</si>
  <si>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</si>
  <si>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</si>
  <si>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</si>
  <si>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</si>
  <si>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</si>
  <si>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</si>
  <si>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</si>
  <si>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</si>
  <si>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</si>
  <si>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</si>
  <si>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</si>
  <si>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</si>
  <si>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</si>
  <si>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</si>
  <si>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</si>
  <si>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</si>
  <si>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</si>
  <si>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</si>
  <si>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</si>
  <si>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</si>
  <si>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</si>
  <si>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</si>
  <si>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</si>
  <si>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</si>
  <si>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</si>
  <si>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</si>
  <si>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</si>
  <si>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</si>
  <si>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</si>
  <si>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</si>
  <si>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</si>
  <si>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</si>
  <si>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</si>
  <si>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</si>
  <si>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</si>
  <si>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</si>
  <si>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</si>
  <si>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</si>
  <si>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</si>
  <si>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</si>
  <si>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</si>
  <si>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</si>
  <si>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</si>
  <si>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</si>
  <si>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</si>
  <si>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</si>
  <si>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</si>
  <si>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</si>
  <si>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</si>
  <si>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</si>
  <si>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</si>
  <si>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</si>
  <si>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</si>
  <si>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</si>
  <si>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</si>
  <si>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</si>
  <si>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</si>
  <si>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</si>
  <si>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</si>
  <si>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</si>
  <si>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</si>
  <si>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</si>
  <si>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</si>
  <si>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</si>
  <si>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</si>
  <si>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</si>
  <si>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</si>
  <si>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</si>
  <si>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</si>
  <si>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</si>
  <si>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</si>
  <si>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</si>
  <si>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</si>
  <si>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</si>
  <si>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</si>
  <si>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</si>
  <si>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</si>
  <si>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</si>
  <si>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</si>
  <si>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</si>
  <si>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</si>
  <si>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</si>
  <si>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</si>
  <si>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</si>
  <si>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</si>
  <si>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</si>
  <si>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</si>
  <si>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</si>
  <si>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</si>
  <si>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</si>
  <si>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</si>
  <si>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</si>
  <si>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</si>
  <si>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</si>
  <si>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</si>
  <si>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</si>
  <si>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</si>
  <si>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</si>
  <si>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</si>
  <si>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</si>
  <si>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</si>
  <si>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</si>
  <si>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</si>
  <si>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</si>
  <si>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</si>
  <si>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</si>
  <si>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</si>
  <si>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</si>
  <si>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</si>
  <si>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</si>
  <si>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</si>
  <si>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</si>
  <si>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</si>
  <si>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</si>
  <si>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</si>
  <si>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</si>
  <si>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</si>
  <si>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</si>
  <si>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</si>
  <si>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</si>
  <si>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</si>
  <si>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</si>
  <si>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</si>
  <si>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</si>
  <si>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</si>
  <si>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</si>
  <si>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</si>
  <si>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</si>
  <si>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</si>
  <si>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</si>
  <si>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</si>
  <si>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</si>
  <si>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</si>
  <si>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</si>
  <si>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</si>
  <si>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</si>
  <si>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</si>
  <si>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</si>
  <si>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</si>
  <si>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</si>
  <si>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</si>
  <si>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</si>
  <si>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</si>
  <si>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</si>
  <si>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</si>
  <si>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</si>
  <si>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</si>
  <si>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</si>
  <si>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</si>
  <si>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</si>
  <si>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</si>
  <si>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</si>
  <si>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</si>
  <si>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</si>
  <si>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</si>
  <si>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</si>
  <si>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</si>
  <si>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</si>
  <si>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</si>
  <si>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</si>
  <si>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</si>
  <si>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</si>
  <si>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</si>
  <si>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</si>
  <si>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</si>
  <si>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</si>
  <si>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</si>
  <si>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</si>
  <si>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</si>
  <si>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</si>
  <si>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</si>
  <si>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</si>
  <si>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</si>
  <si>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</si>
  <si>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</si>
  <si>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</si>
  <si>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</si>
  <si>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</si>
  <si>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</si>
  <si>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</si>
  <si>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</si>
  <si>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</si>
  <si>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</si>
  <si>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</si>
  <si>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</si>
  <si>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</si>
  <si>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</si>
  <si>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</si>
  <si>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</si>
  <si>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</si>
  <si>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</si>
  <si>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</si>
  <si>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</si>
  <si>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</si>
  <si>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</si>
  <si>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</si>
  <si>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</si>
  <si>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</si>
  <si>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</si>
  <si>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</si>
  <si>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</si>
  <si>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</si>
  <si>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</si>
  <si>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</si>
  <si>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</si>
  <si>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</si>
  <si>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</si>
  <si>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</si>
  <si>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</si>
  <si>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</si>
  <si>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</si>
  <si>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</si>
  <si>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</si>
  <si>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</si>
  <si>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</si>
  <si>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</si>
  <si>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</si>
  <si>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</si>
  <si>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</si>
  <si>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</si>
  <si>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</si>
  <si>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</si>
  <si>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</si>
  <si>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</si>
  <si>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</si>
  <si>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</si>
  <si>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</si>
  <si>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</si>
  <si>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</si>
  <si>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</si>
  <si>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</si>
  <si>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</si>
  <si>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</si>
  <si>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</si>
  <si>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</si>
  <si>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</si>
  <si>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</si>
  <si>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</si>
  <si>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</si>
  <si>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</si>
  <si>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</si>
  <si>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</si>
  <si>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</si>
  <si>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</si>
  <si>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</si>
  <si>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</si>
  <si>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</si>
  <si>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</si>
  <si>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</si>
  <si>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</si>
  <si>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</si>
  <si>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</si>
  <si>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</si>
  <si>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</si>
  <si>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</si>
  <si>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</si>
  <si>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</si>
  <si>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</si>
  <si>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</si>
  <si>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</si>
  <si>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</si>
  <si>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</si>
  <si>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</si>
  <si>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</si>
  <si>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</si>
  <si>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</si>
  <si>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</si>
  <si>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</si>
  <si>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</si>
  <si>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</si>
  <si>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</si>
  <si>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</si>
  <si>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</si>
  <si>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</si>
  <si>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</si>
  <si>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</si>
  <si>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</si>
  <si>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</si>
  <si>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</si>
  <si>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</si>
  <si>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</si>
  <si>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</si>
  <si>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</si>
  <si>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</si>
  <si>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</si>
  <si>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</si>
  <si>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</si>
  <si>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</si>
  <si>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</si>
  <si>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</si>
  <si>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</si>
  <si>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</si>
  <si>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</si>
  <si>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</si>
  <si>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</si>
  <si>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</si>
  <si>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</si>
  <si>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</si>
  <si>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</si>
  <si>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</si>
  <si>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</si>
  <si>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</si>
  <si>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</si>
  <si>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</si>
  <si>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</si>
  <si>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</si>
  <si>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</si>
  <si>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</si>
  <si>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</si>
  <si>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</si>
  <si>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</si>
  <si>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</si>
  <si>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</si>
  <si>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</si>
  <si>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</si>
  <si>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</si>
  <si>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</si>
  <si>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</si>
  <si>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</si>
  <si>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</si>
  <si>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</si>
  <si>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</si>
  <si>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</si>
  <si>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</si>
  <si>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</si>
  <si>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</si>
  <si>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</si>
  <si>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</si>
  <si>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</si>
  <si>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</si>
  <si>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</si>
  <si>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</si>
  <si>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</si>
  <si>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</si>
  <si>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</si>
  <si>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</si>
  <si>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</si>
  <si>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</si>
  <si>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</si>
  <si>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</si>
  <si>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</si>
  <si>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</si>
  <si>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</si>
  <si>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</si>
  <si>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</si>
  <si>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</si>
  <si>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</si>
  <si>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</si>
  <si>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</si>
  <si>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</si>
  <si>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</si>
  <si>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</si>
  <si>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</si>
  <si>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</si>
  <si>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</si>
  <si>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</si>
  <si>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</si>
  <si>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</si>
  <si>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</si>
  <si>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</si>
  <si>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</si>
  <si>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</si>
  <si>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</si>
  <si>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</si>
  <si>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</si>
  <si>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</si>
  <si>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</si>
  <si>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</si>
  <si>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</si>
  <si>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</si>
  <si>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</si>
  <si>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</si>
  <si>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</si>
  <si>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</si>
  <si>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</si>
  <si>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</si>
  <si>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</si>
  <si>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</si>
  <si>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</si>
  <si>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</si>
  <si>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</si>
  <si>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</si>
  <si>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</si>
  <si>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</si>
  <si>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</si>
  <si>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</si>
  <si>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</si>
  <si>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</si>
  <si>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</si>
  <si>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</si>
  <si>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</si>
  <si>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</si>
  <si>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</si>
  <si>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</si>
  <si>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</si>
  <si>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</si>
  <si>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</si>
  <si>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</si>
  <si>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</si>
  <si>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</si>
  <si>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</si>
  <si>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</si>
  <si>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</si>
  <si>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</si>
  <si>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</si>
  <si>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</si>
  <si>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</si>
  <si>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</si>
  <si>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</si>
  <si>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</si>
  <si>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</si>
  <si>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</si>
  <si>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</si>
  <si>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</si>
  <si>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</si>
  <si>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</si>
  <si>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</si>
  <si>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</si>
  <si>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</si>
  <si>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</si>
  <si>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</si>
  <si>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</si>
  <si>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</si>
  <si>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</si>
  <si>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</si>
  <si>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</si>
  <si>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</si>
  <si>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</si>
  <si>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</si>
  <si>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</si>
  <si>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</si>
  <si>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</si>
  <si>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</si>
  <si>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</si>
  <si>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</si>
  <si>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</si>
  <si>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</si>
  <si>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</si>
  <si>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</si>
  <si>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</si>
  <si>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</si>
  <si>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</si>
  <si>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</si>
  <si>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</si>
  <si>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</si>
  <si>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</si>
  <si>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</si>
  <si>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</si>
  <si>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</si>
  <si>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</si>
  <si>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</si>
  <si>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</si>
  <si>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</si>
  <si>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</si>
  <si>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</si>
  <si>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</si>
  <si>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</si>
  <si>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</si>
  <si>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</si>
  <si>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</si>
  <si>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</si>
  <si>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</si>
  <si>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</si>
  <si>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</si>
  <si>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</si>
  <si>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</si>
  <si>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</si>
  <si>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</si>
  <si>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</si>
  <si>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</si>
  <si>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</si>
  <si>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</si>
  <si>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</si>
  <si>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</si>
  <si>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</si>
  <si>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</si>
  <si>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</si>
  <si>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</si>
  <si>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</si>
  <si>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</si>
  <si>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</si>
  <si>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</si>
  <si>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</si>
  <si>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</si>
  <si>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</si>
  <si>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</si>
  <si>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</si>
  <si>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</si>
  <si>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</si>
  <si>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</si>
  <si>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</si>
  <si>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</si>
  <si>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</si>
  <si>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</si>
  <si>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</si>
  <si>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</si>
  <si>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</si>
  <si>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</si>
  <si>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</si>
  <si>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</si>
  <si>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</si>
  <si>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</si>
  <si>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</si>
  <si>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</si>
  <si>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</si>
  <si>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</si>
  <si>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</si>
  <si>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</si>
  <si>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</si>
  <si>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</si>
  <si>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</si>
  <si>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</si>
  <si>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</si>
  <si>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</si>
  <si>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</si>
  <si>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</si>
  <si>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</si>
  <si>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</si>
  <si>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</si>
  <si>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</si>
  <si>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</si>
  <si>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</si>
  <si>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</si>
  <si>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</si>
  <si>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</si>
  <si>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</si>
  <si>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</si>
  <si>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</si>
  <si>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</si>
  <si>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</si>
  <si>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</si>
  <si>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</si>
  <si>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</si>
  <si>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</si>
  <si>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</si>
  <si>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</si>
  <si>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</si>
  <si>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</si>
  <si>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</si>
  <si>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</si>
  <si>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</si>
  <si>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</si>
  <si>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</si>
  <si>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</si>
  <si>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</si>
  <si>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</si>
  <si>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</si>
  <si>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</si>
  <si>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</si>
  <si>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</si>
  <si>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</si>
  <si>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</si>
  <si>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</si>
  <si>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</si>
  <si>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</si>
  <si>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</si>
  <si>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</si>
  <si>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</si>
  <si>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</si>
  <si>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</si>
  <si>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</si>
  <si>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</si>
  <si>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</si>
  <si>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</si>
  <si>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</si>
  <si>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</si>
  <si>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</si>
  <si>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</si>
  <si>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</si>
  <si>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</si>
  <si>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</si>
  <si>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</si>
  <si>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</si>
  <si>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</si>
  <si>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</si>
  <si>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</si>
  <si>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</si>
  <si>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</si>
  <si>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</si>
  <si>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</si>
  <si>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</si>
  <si>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</si>
  <si>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</si>
  <si>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</si>
  <si>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</si>
  <si>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</si>
  <si>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</si>
  <si>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</si>
  <si>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</si>
  <si>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</si>
  <si>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</si>
  <si>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</si>
  <si>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</si>
  <si>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</si>
  <si>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</si>
  <si>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</si>
  <si>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</si>
  <si>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</si>
  <si>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</si>
  <si>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</si>
  <si>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</si>
  <si>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</si>
  <si>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</si>
  <si>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</si>
  <si>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</si>
  <si>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</si>
  <si>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</si>
  <si>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</si>
  <si>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</si>
  <si>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</si>
  <si>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</si>
  <si>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</si>
  <si>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</si>
  <si>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</si>
  <si>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</si>
  <si>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</si>
  <si>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</si>
  <si>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</si>
  <si>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</si>
  <si>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</si>
  <si>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</si>
  <si>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</si>
  <si>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</si>
  <si>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</si>
  <si>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</si>
  <si>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</si>
  <si>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</si>
  <si>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</si>
  <si>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</si>
  <si>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</si>
  <si>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</si>
  <si>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</si>
  <si>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</si>
  <si>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</si>
  <si>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</si>
  <si>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</si>
  <si>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</si>
  <si>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</si>
  <si>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</si>
  <si>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</si>
  <si>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</si>
  <si>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</si>
  <si>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</si>
  <si>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</si>
  <si>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</si>
  <si>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</si>
  <si>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</si>
  <si>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</si>
  <si>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</si>
  <si>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</si>
  <si>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</si>
  <si>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</si>
  <si>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</si>
  <si>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</si>
  <si>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</si>
  <si>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</si>
  <si>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</si>
  <si>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</si>
  <si>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</si>
  <si>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</si>
  <si>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</si>
  <si>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</si>
  <si>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</si>
  <si>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</si>
  <si>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</si>
  <si>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</si>
  <si>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</si>
  <si>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</si>
  <si>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</si>
  <si>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</si>
  <si>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</si>
  <si>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</si>
  <si>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</si>
  <si>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</si>
  <si>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</si>
  <si>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</si>
  <si>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</si>
  <si>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</si>
  <si>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</si>
  <si>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</si>
  <si>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</si>
  <si>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</si>
  <si>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</si>
  <si>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</si>
  <si>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</si>
  <si>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</si>
  <si>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</si>
  <si>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</si>
  <si>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</si>
  <si>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</si>
  <si>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</si>
  <si>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</si>
  <si>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</si>
  <si>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</si>
  <si>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</si>
  <si>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</si>
  <si>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</si>
  <si>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</si>
  <si>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</si>
  <si>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</si>
  <si>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</si>
  <si>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</si>
  <si>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</si>
  <si>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</si>
  <si>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</si>
  <si>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</si>
  <si>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</si>
  <si>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</si>
  <si>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</si>
  <si>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</si>
  <si>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</si>
  <si>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</si>
  <si>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</si>
  <si>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</si>
  <si>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</si>
  <si>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</si>
  <si>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</si>
  <si>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</si>
  <si>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</si>
  <si>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</si>
  <si>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</si>
  <si>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</si>
  <si>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</si>
  <si>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</si>
  <si>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</si>
  <si>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</si>
  <si>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</si>
  <si>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</si>
  <si>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</si>
  <si>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</si>
  <si>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</si>
  <si>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</si>
  <si>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</si>
  <si>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</si>
  <si>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</si>
  <si>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</si>
  <si>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</si>
  <si>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</si>
  <si>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</si>
  <si>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</si>
  <si>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</si>
  <si>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</si>
  <si>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</si>
  <si>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</si>
  <si>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</si>
  <si>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</si>
  <si>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</si>
  <si>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</si>
  <si>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</si>
  <si>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</si>
  <si>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</si>
  <si>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</si>
  <si>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</si>
  <si>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</si>
  <si>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</si>
  <si>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</si>
  <si>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</si>
  <si>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</si>
  <si>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</si>
  <si>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</si>
  <si>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</si>
  <si>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</si>
  <si>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</si>
  <si>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</si>
  <si>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</si>
  <si>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</si>
  <si>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</si>
  <si>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</si>
  <si>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</si>
  <si>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</si>
  <si>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</si>
  <si>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</si>
  <si>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</si>
  <si>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</si>
  <si>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</si>
  <si>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</si>
  <si>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</si>
  <si>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</si>
  <si>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</si>
  <si>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</si>
  <si>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</si>
  <si>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</si>
  <si>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</si>
  <si>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</si>
  <si>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</si>
  <si>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</si>
  <si>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</si>
  <si>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</si>
  <si>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</si>
  <si>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</si>
  <si>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</si>
  <si>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</si>
  <si>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</si>
  <si>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</si>
  <si>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</si>
  <si>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</si>
  <si>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</si>
  <si>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</si>
  <si>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</si>
  <si>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</si>
  <si>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</si>
  <si>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</si>
  <si>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</si>
  <si>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</si>
  <si>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</si>
  <si>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</si>
  <si>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</si>
  <si>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</si>
  <si>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</si>
  <si>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</si>
  <si>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</si>
  <si>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</si>
  <si>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</si>
  <si>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</si>
  <si>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</si>
  <si>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</si>
  <si>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</si>
  <si>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</si>
  <si>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</si>
  <si>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</si>
  <si>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</si>
  <si>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</si>
  <si>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</si>
  <si>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</si>
  <si>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</si>
  <si>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</si>
  <si>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</si>
  <si>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</si>
  <si>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</si>
  <si>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</si>
  <si>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</si>
  <si>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</si>
  <si>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</si>
  <si>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</si>
  <si>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</si>
  <si>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</si>
  <si>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</si>
  <si>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</si>
  <si>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</si>
  <si>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</si>
  <si>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</si>
  <si>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</si>
  <si>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</si>
  <si>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</si>
  <si>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</si>
  <si>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</si>
  <si>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</si>
  <si>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</si>
  <si>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</si>
  <si>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</si>
  <si>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</si>
  <si>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</si>
  <si>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</si>
  <si>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</si>
  <si>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</si>
  <si>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</si>
  <si>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</si>
  <si>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</si>
  <si>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</si>
  <si>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</si>
  <si>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</si>
  <si>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</si>
  <si>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</si>
  <si>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</si>
  <si>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</si>
  <si>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</si>
  <si>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</si>
  <si>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</si>
  <si>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</si>
  <si>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</si>
  <si>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</si>
  <si>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</si>
  <si>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</si>
  <si>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</si>
  <si>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</si>
  <si>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</si>
  <si>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</si>
  <si>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</si>
  <si>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</si>
  <si>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</si>
  <si>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</si>
  <si>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</si>
  <si>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</si>
  <si>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</si>
  <si>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</si>
  <si>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</si>
  <si>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</si>
  <si>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</si>
  <si>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</si>
  <si>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</si>
  <si>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</si>
  <si>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</si>
  <si>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</si>
  <si>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</si>
  <si>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</si>
  <si>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</si>
  <si>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</si>
  <si>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</si>
  <si>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</si>
  <si>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</si>
  <si>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</si>
  <si>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</si>
  <si>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</si>
  <si>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</si>
  <si>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</si>
  <si>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</si>
  <si>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</si>
  <si>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</si>
  <si>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</si>
  <si>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</si>
  <si>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</si>
  <si>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</si>
  <si>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</si>
  <si>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</si>
  <si>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</si>
  <si>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</si>
  <si>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</si>
  <si>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</si>
  <si>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</si>
  <si>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</si>
  <si>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</si>
  <si>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</si>
  <si>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</si>
  <si>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</si>
  <si>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</si>
  <si>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</si>
  <si>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</si>
  <si>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</si>
  <si>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</si>
  <si>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</si>
  <si>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</si>
  <si>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</si>
  <si>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</si>
  <si>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</si>
  <si>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</si>
  <si>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</si>
  <si>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</si>
  <si>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</si>
  <si>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</si>
  <si>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</si>
  <si>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</si>
  <si>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</si>
  <si>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</si>
  <si>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</si>
  <si>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</si>
  <si>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</si>
  <si>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</si>
  <si>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</si>
  <si>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</si>
  <si>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</si>
  <si>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</si>
  <si>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</si>
  <si>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</si>
  <si>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</si>
  <si>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</si>
  <si>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</si>
  <si>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</si>
  <si>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</si>
  <si>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</si>
  <si>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</si>
  <si>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</si>
  <si>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</si>
  <si>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</si>
  <si>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</si>
  <si>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</si>
  <si>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</si>
  <si>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</si>
  <si>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</si>
  <si>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</si>
  <si>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</si>
  <si>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</si>
  <si>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</si>
  <si>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</si>
  <si>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</si>
  <si>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</si>
  <si>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</si>
  <si>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</si>
  <si>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</si>
  <si>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</si>
  <si>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</si>
  <si>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</si>
  <si>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</si>
  <si>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</si>
  <si>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</si>
  <si>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</si>
  <si>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</si>
  <si>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</si>
  <si>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</si>
  <si>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</si>
  <si>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</si>
  <si>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</si>
  <si>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</si>
  <si>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</si>
  <si>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</si>
  <si>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</si>
  <si>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</si>
  <si>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</si>
  <si>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</si>
  <si>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</si>
  <si>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</si>
  <si>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</si>
  <si>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</si>
  <si>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</si>
  <si>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</si>
  <si>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</si>
  <si>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</si>
  <si>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</si>
  <si>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</si>
  <si>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</si>
  <si>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</si>
  <si>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</si>
  <si>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</si>
  <si>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</si>
  <si>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</si>
  <si>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</si>
  <si>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</si>
  <si>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</si>
  <si>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</si>
  <si>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</si>
  <si>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</si>
  <si>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</si>
  <si>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</si>
  <si>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</si>
  <si>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</si>
  <si>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</si>
  <si>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</si>
  <si>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</si>
  <si>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</si>
  <si>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</si>
  <si>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</si>
  <si>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</si>
  <si>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</si>
  <si>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</si>
  <si>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</si>
  <si>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</si>
  <si>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</si>
  <si>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</si>
  <si>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</si>
  <si>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</si>
  <si>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</si>
  <si>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</si>
  <si>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</si>
  <si>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</si>
  <si>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</si>
  <si>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</si>
  <si>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</si>
  <si>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</si>
  <si>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</si>
  <si>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</si>
  <si>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</si>
  <si>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</si>
  <si>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</si>
  <si>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</si>
  <si>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</si>
  <si>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</si>
  <si>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</si>
  <si>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</si>
  <si>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</si>
  <si>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</si>
  <si>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</si>
  <si>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</si>
  <si>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</si>
  <si>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</si>
  <si>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</si>
  <si>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</si>
  <si>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</si>
  <si>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</si>
  <si>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</si>
  <si>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</si>
  <si>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</si>
  <si>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</si>
  <si>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</si>
  <si>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</si>
  <si>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</si>
  <si>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</si>
  <si>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</si>
  <si>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</si>
  <si>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</si>
  <si>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</si>
  <si>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</si>
  <si>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</si>
  <si>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</si>
  <si>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</si>
  <si>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</si>
  <si>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</si>
  <si>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</si>
  <si>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</si>
  <si>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</si>
  <si>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</si>
  <si>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</si>
  <si>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</si>
  <si>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</si>
  <si>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</si>
  <si>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</si>
  <si>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</si>
  <si>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</si>
  <si>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</si>
  <si>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</si>
  <si>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</si>
  <si>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</si>
  <si>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</si>
  <si>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</si>
  <si>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</si>
  <si>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</si>
  <si>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</si>
  <si>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</si>
  <si>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</si>
  <si>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</si>
  <si>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</si>
  <si>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</si>
  <si>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</si>
  <si>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</si>
  <si>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</si>
  <si>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</si>
  <si>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</si>
  <si>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</si>
  <si>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</si>
  <si>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</si>
  <si>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</si>
  <si>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</si>
  <si>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</si>
  <si>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</si>
  <si>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</si>
  <si>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</si>
  <si>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</si>
  <si>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</si>
  <si>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</si>
  <si>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</si>
  <si>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</si>
  <si>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</si>
  <si>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</si>
  <si>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</si>
  <si>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</si>
  <si>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</si>
  <si>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</si>
  <si>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</si>
  <si>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</si>
  <si>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</si>
  <si>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</si>
  <si>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</si>
  <si>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</si>
  <si>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</si>
  <si>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</si>
  <si>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</si>
  <si>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</si>
  <si>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</si>
  <si>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</si>
  <si>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</si>
  <si>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</si>
  <si>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</si>
  <si>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</si>
  <si>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</si>
  <si>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</si>
  <si>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</si>
  <si>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</si>
  <si>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</si>
  <si>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</si>
  <si>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</si>
  <si>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</si>
  <si>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</si>
  <si>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</si>
  <si>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</si>
  <si>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</si>
  <si>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</si>
  <si>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</si>
  <si>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</si>
  <si>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</si>
  <si>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</si>
  <si>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</si>
  <si>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</si>
  <si>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</si>
  <si>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</si>
  <si>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</si>
  <si>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</si>
  <si>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</si>
  <si>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</si>
  <si>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</si>
  <si>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</si>
  <si>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</si>
  <si>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</si>
  <si>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</si>
  <si>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</si>
  <si>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</si>
  <si>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</si>
  <si>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</si>
  <si>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</si>
  <si>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</si>
  <si>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</si>
  <si>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</si>
  <si>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</si>
  <si>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</si>
  <si>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</si>
  <si>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</si>
  <si>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</si>
  <si>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</si>
  <si>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</si>
  <si>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</si>
  <si>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</si>
  <si>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</si>
  <si>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</si>
  <si>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</si>
  <si>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</si>
  <si>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</si>
  <si>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</si>
  <si>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</si>
  <si>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</si>
  <si>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</si>
  <si>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</si>
  <si>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</si>
  <si>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</si>
  <si>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</si>
  <si>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</si>
  <si>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</si>
  <si>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</si>
  <si>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</si>
  <si>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</si>
  <si>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</si>
  <si>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</si>
  <si>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</si>
  <si>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</si>
  <si>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</si>
  <si>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</si>
  <si>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</si>
  <si>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</si>
  <si>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</si>
  <si>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</si>
  <si>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</si>
  <si>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</si>
  <si>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</si>
  <si>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</si>
  <si>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</si>
  <si>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</si>
  <si>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</si>
  <si>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</si>
  <si>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</si>
  <si>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</si>
  <si>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</si>
  <si>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</si>
  <si>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</si>
  <si>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</si>
  <si>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</si>
  <si>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</si>
  <si>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</si>
  <si>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</si>
  <si>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</si>
  <si>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</si>
  <si>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</si>
  <si>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</si>
  <si>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</si>
  <si>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</si>
  <si>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</si>
  <si>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</si>
  <si>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</si>
  <si>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</si>
  <si>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</si>
  <si>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</si>
  <si>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</si>
  <si>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</si>
  <si>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</si>
  <si>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</si>
  <si>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</si>
  <si>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</si>
  <si>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</si>
  <si>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</si>
  <si>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</si>
  <si>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</si>
  <si>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</si>
  <si>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</si>
  <si>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</si>
  <si>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</si>
  <si>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</si>
  <si>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</si>
  <si>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</si>
  <si>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</si>
  <si>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</si>
  <si>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</si>
  <si>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</si>
  <si>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</si>
  <si>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</si>
  <si>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</si>
  <si>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</si>
  <si>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</si>
  <si>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</si>
  <si>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</si>
  <si>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</si>
  <si>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</si>
  <si>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</si>
  <si>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</si>
  <si>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</si>
  <si>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</si>
  <si>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</si>
  <si>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</si>
  <si>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</si>
  <si>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</si>
  <si>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</si>
  <si>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</si>
  <si>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</si>
  <si>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</si>
  <si>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</si>
  <si>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</si>
  <si>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</si>
  <si>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</si>
  <si>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</si>
  <si>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</si>
  <si>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</si>
  <si>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</si>
  <si>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</si>
  <si>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</si>
  <si>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</si>
  <si>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</si>
  <si>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</si>
  <si>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</si>
  <si>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</si>
  <si>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</si>
  <si>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</si>
  <si>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</si>
  <si>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</si>
  <si>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</si>
  <si>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</si>
  <si>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</si>
  <si>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</si>
  <si>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</si>
  <si>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</si>
  <si>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</si>
  <si>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</si>
  <si>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</si>
  <si>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</si>
  <si>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</si>
  <si>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</si>
  <si>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</si>
  <si>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</si>
  <si>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</si>
  <si>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</si>
  <si>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</si>
  <si>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</si>
  <si>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</si>
  <si>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</si>
  <si>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</si>
  <si>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</si>
  <si>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</si>
  <si>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</si>
  <si>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</si>
  <si>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</si>
  <si>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</si>
  <si>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</si>
  <si>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</si>
  <si>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</si>
  <si>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</si>
  <si>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</si>
  <si>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</si>
  <si>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</si>
  <si>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</si>
  <si>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</si>
  <si>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</si>
  <si>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</si>
  <si>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</si>
  <si>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</si>
  <si>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</si>
  <si>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</si>
  <si>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</si>
  <si>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</si>
  <si>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</si>
  <si>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</si>
  <si>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</si>
  <si>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</si>
  <si>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</si>
  <si>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</si>
  <si>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</si>
  <si>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</si>
  <si>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</si>
  <si>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</si>
  <si>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</si>
  <si>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</si>
  <si>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</si>
  <si>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</si>
  <si>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</si>
  <si>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</si>
  <si>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</si>
  <si>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</si>
  <si>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</si>
  <si>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</si>
  <si>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</si>
  <si>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</si>
  <si>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</si>
  <si>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</si>
  <si>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</si>
  <si>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</si>
  <si>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</si>
  <si>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</si>
  <si>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</si>
  <si>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</si>
  <si>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</si>
  <si>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</si>
  <si>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</si>
  <si>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</si>
  <si>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</si>
  <si>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</si>
  <si>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</si>
  <si>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</si>
  <si>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</si>
  <si>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</si>
  <si>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</si>
  <si>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</si>
  <si>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</si>
  <si>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</si>
  <si>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</si>
  <si>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</si>
  <si>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</si>
  <si>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</si>
  <si>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</si>
  <si>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</si>
  <si>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</si>
  <si>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</si>
  <si>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</si>
  <si>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</si>
  <si>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</si>
  <si>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</si>
  <si>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</si>
  <si>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</si>
  <si>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</si>
  <si>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</si>
  <si>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</si>
  <si>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</si>
  <si>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</si>
  <si>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</si>
  <si>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</si>
  <si>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</si>
  <si>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</si>
  <si>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</si>
  <si>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</si>
  <si>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</si>
  <si>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</si>
  <si>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</si>
  <si>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</si>
  <si>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</si>
  <si>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</si>
  <si>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</si>
  <si>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</si>
  <si>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</si>
  <si>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</si>
  <si>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</si>
  <si>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</si>
  <si>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</si>
  <si>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</si>
  <si>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</si>
  <si>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</si>
  <si>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</si>
  <si>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</si>
  <si>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</si>
  <si>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</si>
  <si>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</si>
  <si>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</si>
  <si>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</si>
  <si>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</si>
  <si>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</si>
  <si>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</si>
  <si>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</si>
  <si>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</si>
  <si>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</si>
  <si>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</si>
  <si>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</si>
  <si>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</si>
  <si>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</si>
  <si>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</si>
  <si>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</si>
  <si>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</si>
  <si>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</si>
  <si>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</si>
  <si>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</si>
  <si>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</si>
  <si>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</si>
  <si>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</si>
  <si>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</si>
  <si>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</si>
  <si>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</si>
  <si>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</si>
  <si>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</si>
  <si>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</si>
  <si>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</si>
  <si>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</si>
  <si>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</si>
  <si>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</si>
  <si>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</si>
  <si>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</si>
  <si>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</si>
  <si>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</si>
  <si>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</si>
  <si>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</si>
  <si>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</si>
  <si>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</si>
  <si>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</si>
  <si>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</si>
  <si>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</si>
  <si>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</si>
  <si>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</si>
  <si>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</si>
  <si>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</si>
  <si>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</si>
  <si>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</si>
  <si>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</si>
  <si>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</si>
  <si>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</si>
  <si>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</si>
  <si>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</si>
  <si>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</si>
  <si>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</si>
  <si>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</si>
  <si>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</si>
  <si>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</si>
  <si>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</si>
  <si>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</si>
  <si>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</si>
  <si>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</si>
  <si>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</si>
  <si>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</si>
  <si>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</si>
  <si>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</si>
  <si>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</si>
  <si>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</si>
  <si>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</si>
  <si>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</si>
  <si>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</si>
  <si>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</si>
  <si>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</si>
  <si>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</si>
  <si>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</si>
  <si>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</si>
  <si>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</si>
  <si>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</si>
  <si>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</si>
  <si>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</si>
  <si>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</si>
  <si>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</si>
  <si>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</si>
  <si>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</si>
  <si>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</si>
  <si>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</si>
  <si>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</si>
  <si>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</si>
  <si>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</si>
  <si>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</si>
  <si>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</si>
  <si>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</si>
  <si>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</si>
  <si>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</si>
  <si>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</si>
  <si>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</si>
  <si>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</si>
  <si>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</si>
  <si>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</si>
  <si>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</si>
  <si>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</si>
  <si>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</si>
  <si>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</si>
  <si>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</si>
  <si>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</si>
  <si>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</si>
  <si>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</si>
  <si>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</si>
  <si>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</si>
  <si>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</si>
  <si>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</si>
  <si>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</si>
  <si>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</si>
  <si>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</si>
  <si>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</si>
  <si>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</si>
  <si>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</si>
  <si>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</si>
  <si>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</si>
  <si>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</si>
  <si>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</si>
  <si>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</si>
  <si>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</si>
  <si>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</si>
  <si>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</si>
  <si>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</si>
  <si>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</si>
  <si>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</si>
  <si>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</si>
  <si>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</si>
  <si>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</si>
  <si>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</si>
  <si>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</si>
  <si>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</si>
  <si>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</si>
  <si>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</si>
  <si>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</si>
  <si>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</si>
  <si>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</si>
  <si>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</si>
  <si>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</si>
  <si>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</si>
  <si>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</si>
  <si>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</si>
  <si>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</si>
  <si>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</si>
  <si>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</si>
  <si>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</si>
  <si>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</si>
  <si>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</si>
  <si>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</si>
  <si>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</si>
  <si>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</si>
  <si>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</si>
  <si>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</si>
  <si>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</si>
  <si>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</si>
  <si>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</si>
  <si>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</si>
  <si>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</si>
  <si>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</si>
  <si>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</si>
  <si>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</si>
  <si>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</si>
  <si>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</si>
  <si>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</si>
  <si>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</si>
  <si>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</si>
  <si>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</si>
  <si>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</si>
  <si>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</si>
  <si>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</si>
  <si>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</si>
  <si>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</si>
  <si>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</si>
  <si>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</si>
  <si>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</si>
  <si>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</si>
  <si>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</si>
  <si>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</si>
  <si>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</si>
  <si>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</si>
  <si>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</si>
  <si>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</si>
  <si>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</si>
  <si>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</si>
  <si>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</si>
  <si>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</si>
  <si>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</si>
  <si>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</si>
  <si>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</si>
  <si>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</si>
  <si>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</si>
  <si>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</si>
  <si>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</si>
  <si>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</si>
  <si>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</si>
  <si>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</si>
  <si>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</si>
  <si>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</si>
  <si>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</si>
  <si>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</si>
  <si>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</si>
  <si>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</si>
  <si>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</si>
  <si>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</si>
  <si>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</si>
  <si>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</si>
  <si>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</si>
  <si>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</si>
  <si>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</si>
  <si>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</si>
  <si>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</si>
  <si>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</si>
  <si>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</si>
  <si>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</si>
  <si>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</si>
  <si>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</si>
  <si>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</si>
  <si>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</si>
  <si>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</si>
  <si>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</si>
  <si>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</si>
  <si>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</si>
  <si>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</si>
  <si>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</si>
  <si>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</si>
  <si>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</si>
  <si>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</si>
  <si>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</si>
  <si>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</si>
  <si>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</si>
  <si>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</si>
  <si>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</si>
  <si>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</si>
  <si>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</si>
  <si>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</si>
  <si>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</si>
  <si>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</si>
  <si>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</si>
  <si>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</si>
  <si>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</si>
  <si>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</si>
  <si>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</si>
  <si>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</si>
  <si>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</si>
  <si>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</si>
  <si>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</si>
  <si>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</si>
  <si>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</si>
  <si>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</si>
  <si>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</si>
  <si>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</si>
  <si>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</si>
  <si>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</si>
  <si>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</si>
  <si>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</si>
  <si>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</si>
  <si>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</si>
  <si>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</si>
  <si>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</si>
  <si>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</si>
  <si>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</si>
  <si>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</si>
  <si>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</si>
  <si>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</si>
  <si>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</si>
  <si>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</si>
  <si>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</si>
  <si>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</si>
  <si>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</si>
  <si>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</si>
  <si>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</si>
  <si>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</si>
  <si>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</si>
  <si>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</si>
  <si>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</si>
  <si>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</si>
  <si>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</si>
  <si>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</si>
  <si>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</si>
  <si>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</si>
  <si>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</si>
  <si>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</si>
  <si>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</si>
  <si>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</si>
  <si>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</si>
  <si>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</si>
  <si>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</si>
  <si>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</si>
  <si>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</si>
  <si>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</si>
  <si>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</si>
  <si>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</si>
  <si>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</si>
  <si>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</si>
  <si>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</si>
  <si>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</si>
  <si>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</si>
  <si>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</si>
  <si>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</si>
  <si>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</si>
  <si>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</si>
  <si>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</si>
  <si>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</si>
  <si>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</si>
  <si>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</si>
  <si>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</si>
  <si>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</si>
  <si>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</si>
  <si>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</si>
  <si>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</si>
  <si>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</si>
  <si>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</si>
  <si>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</si>
  <si>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</si>
  <si>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</si>
  <si>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</si>
  <si>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</si>
  <si>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</si>
  <si>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</si>
  <si>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</si>
  <si>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</si>
  <si>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</si>
  <si>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</si>
  <si>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</si>
  <si>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</si>
  <si>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</si>
  <si>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</si>
  <si>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</si>
  <si>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</si>
  <si>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</si>
  <si>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</si>
  <si>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</si>
  <si>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</si>
  <si>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</si>
  <si>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</si>
  <si>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</si>
  <si>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</si>
  <si>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</si>
  <si>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</si>
  <si>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</si>
  <si>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</si>
  <si>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</si>
  <si>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</si>
  <si>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</si>
  <si>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</si>
  <si>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</si>
  <si>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</si>
  <si>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</si>
  <si>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</si>
  <si>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</si>
  <si>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</si>
  <si>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</si>
  <si>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</si>
  <si>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</si>
  <si>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</si>
  <si>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</si>
  <si>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</si>
  <si>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</si>
  <si>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</si>
  <si>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</si>
  <si>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</si>
  <si>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</si>
  <si>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</si>
  <si>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</si>
  <si>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</si>
  <si>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</si>
  <si>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</si>
  <si>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</si>
  <si>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</si>
  <si>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</si>
  <si>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</si>
  <si>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</si>
  <si>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</si>
  <si>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</si>
  <si>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</si>
  <si>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</si>
  <si>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</si>
  <si>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</si>
  <si>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</si>
  <si>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</si>
  <si>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</si>
  <si>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</si>
  <si>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</si>
  <si>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</si>
  <si>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</si>
  <si>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</si>
  <si>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</si>
  <si>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</si>
  <si>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</si>
  <si>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</si>
  <si>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</si>
  <si>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</si>
  <si>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</si>
  <si>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</si>
  <si>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</si>
  <si>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</si>
  <si>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</si>
  <si>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</si>
  <si>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</si>
  <si>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</si>
  <si>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</si>
  <si>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</si>
  <si>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</si>
  <si>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</si>
  <si>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</si>
  <si>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</si>
  <si>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</si>
  <si>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</si>
  <si>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</si>
  <si>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</si>
  <si>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</si>
  <si>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</si>
  <si>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</si>
  <si>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</si>
  <si>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</si>
  <si>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</si>
  <si>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</si>
  <si>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</si>
  <si>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</si>
  <si>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</si>
  <si>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</si>
  <si>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</si>
  <si>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</si>
  <si>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</si>
  <si>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</si>
  <si>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</si>
  <si>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</si>
  <si>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</si>
  <si>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</si>
  <si>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</si>
  <si>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</si>
  <si>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</si>
  <si>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</si>
  <si>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</si>
  <si>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</si>
  <si>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</si>
  <si>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</si>
  <si>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</si>
  <si>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</si>
  <si>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</si>
  <si>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</si>
  <si>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</si>
  <si>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</si>
  <si>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</si>
  <si>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</si>
  <si>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</si>
  <si>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</si>
  <si>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</si>
  <si>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</si>
  <si>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</si>
  <si>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</si>
  <si>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</si>
  <si>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</si>
  <si>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</si>
  <si>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</si>
  <si>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</si>
  <si>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</si>
  <si>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</si>
  <si>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</si>
  <si>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</si>
  <si>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</si>
  <si>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</si>
  <si>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</si>
  <si>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</si>
  <si>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</si>
  <si>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</si>
  <si>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</si>
  <si>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</si>
  <si>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</si>
  <si>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</si>
  <si>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</si>
  <si>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</si>
  <si>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</si>
  <si>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</si>
  <si>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</si>
  <si>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</si>
  <si>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</si>
  <si>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</si>
  <si>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</si>
  <si>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</si>
  <si>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</si>
  <si>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</si>
  <si>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</si>
  <si>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</si>
  <si>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</si>
  <si>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</si>
  <si>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</si>
  <si>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</si>
  <si>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</si>
  <si>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</si>
  <si>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</si>
  <si>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</si>
  <si>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</si>
  <si>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</si>
  <si>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</si>
  <si>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</si>
  <si>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</si>
  <si>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</si>
  <si>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</si>
  <si>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</si>
  <si>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</si>
  <si>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</si>
  <si>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</si>
  <si>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</si>
  <si>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</si>
  <si>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</si>
  <si>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</si>
  <si>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</si>
  <si>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</si>
  <si>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</si>
  <si>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</si>
  <si>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</si>
  <si>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</si>
  <si>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</si>
  <si>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</si>
  <si>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</si>
  <si>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</si>
  <si>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</si>
  <si>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</si>
  <si>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</si>
  <si>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</si>
  <si>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</si>
  <si>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</si>
  <si>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</si>
  <si>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</si>
  <si>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</si>
  <si>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</si>
  <si>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</si>
  <si>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</si>
  <si>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</si>
  <si>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</si>
  <si>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</si>
  <si>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</si>
  <si>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</si>
  <si>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</si>
  <si>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</si>
  <si>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</si>
  <si>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</si>
  <si>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</si>
  <si>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</si>
  <si>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</si>
  <si>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</si>
  <si>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</si>
  <si>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</si>
  <si>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</si>
  <si>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</si>
  <si>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</si>
  <si>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</si>
  <si>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</si>
  <si>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</si>
  <si>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</si>
  <si>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</si>
  <si>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</si>
  <si>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</si>
  <si>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</si>
  <si>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</si>
  <si>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</si>
  <si>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</si>
  <si>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</si>
  <si>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</si>
  <si>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</si>
  <si>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</si>
  <si>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</si>
  <si>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</si>
  <si>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</si>
  <si>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</si>
  <si>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</si>
  <si>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</si>
  <si>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</si>
  <si>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</si>
  <si>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</si>
  <si>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</si>
  <si>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</si>
  <si>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</si>
  <si>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</si>
  <si>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</si>
  <si>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</si>
  <si>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</si>
  <si>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</si>
  <si>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</si>
  <si>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</si>
  <si>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</si>
  <si>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</si>
  <si>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</si>
  <si>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</si>
  <si>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</si>
  <si>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</si>
  <si>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</si>
  <si>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</si>
  <si>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</si>
  <si>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</si>
  <si>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</si>
  <si>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</si>
  <si>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</si>
  <si>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</si>
  <si>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</si>
  <si>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</si>
  <si>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</si>
  <si>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</si>
  <si>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</si>
  <si>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</si>
  <si>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</si>
  <si>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</si>
  <si>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</si>
  <si>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</si>
  <si>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</si>
  <si>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</si>
  <si>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</si>
  <si>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</si>
  <si>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</si>
  <si>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</si>
  <si>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</si>
  <si>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</si>
  <si>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</si>
  <si>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</si>
  <si>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</si>
  <si>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</si>
  <si>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</si>
  <si>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</si>
  <si>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</si>
  <si>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</si>
  <si>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</si>
  <si>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</si>
  <si>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</si>
  <si>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</si>
  <si>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</si>
  <si>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</si>
  <si>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</si>
  <si>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</si>
  <si>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</si>
  <si>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</si>
  <si>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</si>
  <si>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</si>
  <si>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</si>
  <si>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</si>
  <si>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</si>
  <si>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</si>
  <si>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</si>
  <si>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</si>
  <si>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</si>
  <si>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</si>
  <si>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</si>
  <si>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</si>
  <si>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</si>
  <si>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</si>
  <si>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</si>
  <si>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</si>
  <si>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</si>
  <si>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</si>
  <si>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</si>
  <si>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</si>
  <si>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</si>
  <si>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</si>
  <si>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</si>
  <si>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</si>
  <si>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</si>
  <si>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</si>
  <si>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</si>
  <si>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</si>
  <si>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</si>
  <si>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</si>
  <si>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</si>
  <si>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</si>
  <si>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</si>
  <si>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</si>
  <si>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</si>
  <si>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</si>
  <si>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</si>
  <si>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</si>
  <si>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</si>
  <si>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</si>
  <si>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</si>
  <si>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</si>
  <si>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</si>
  <si>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</si>
  <si>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</si>
  <si>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</si>
  <si>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</si>
  <si>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</si>
  <si>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</si>
  <si>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</si>
  <si>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</si>
  <si>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</si>
  <si>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</si>
  <si>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</si>
  <si>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</si>
  <si>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</si>
  <si>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</si>
  <si>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</si>
  <si>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</si>
  <si>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</si>
  <si>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</si>
  <si>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</si>
  <si>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</si>
  <si>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</si>
  <si>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</si>
  <si>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</si>
  <si>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</si>
  <si>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</si>
  <si>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</si>
  <si>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</si>
  <si>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</si>
  <si>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</si>
  <si>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</si>
  <si>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</si>
  <si>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</si>
  <si>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</si>
  <si>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</si>
  <si>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</si>
  <si>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</si>
  <si>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</si>
  <si>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</si>
  <si>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</si>
  <si>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</si>
  <si>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</si>
  <si>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</si>
  <si>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</si>
  <si>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</si>
  <si>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</si>
  <si>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</si>
  <si>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</si>
  <si>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</si>
  <si>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</si>
  <si>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</si>
  <si>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</si>
  <si>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</si>
  <si>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</si>
  <si>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</si>
  <si>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</si>
  <si>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</si>
  <si>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</si>
  <si>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</si>
  <si>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</si>
  <si>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</si>
  <si>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</si>
  <si>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</si>
  <si>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</si>
  <si>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</si>
  <si>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</si>
  <si>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</si>
  <si>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</si>
  <si>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</si>
  <si>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</si>
  <si>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</si>
  <si>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</si>
  <si>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</si>
  <si>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</si>
  <si>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</si>
  <si>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</si>
  <si>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</si>
  <si>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</si>
  <si>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</si>
  <si>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</si>
  <si>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</si>
  <si>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</si>
  <si>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</si>
  <si>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</si>
  <si>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</si>
  <si>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</si>
  <si>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</si>
  <si>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</si>
  <si>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</si>
  <si>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</si>
  <si>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</si>
  <si>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</si>
  <si>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</si>
  <si>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</si>
  <si>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</si>
  <si>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</si>
  <si>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</si>
  <si>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</si>
  <si>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</si>
  <si>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</si>
  <si>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</si>
  <si>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</si>
  <si>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</si>
  <si>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</si>
  <si>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</si>
  <si>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</si>
  <si>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</si>
  <si>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</si>
  <si>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</si>
  <si>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</si>
  <si>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</si>
  <si>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</si>
  <si>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</si>
  <si>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</si>
  <si>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</si>
  <si>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</si>
  <si>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</si>
  <si>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</si>
  <si>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</si>
  <si>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</si>
  <si>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</si>
  <si>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</si>
  <si>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</si>
  <si>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</si>
  <si>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</si>
  <si>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</si>
  <si>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</si>
  <si>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</si>
  <si>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</si>
  <si>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</si>
  <si>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</si>
  <si>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</si>
  <si>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</si>
  <si>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</si>
  <si>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</si>
  <si>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</si>
  <si>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</si>
  <si>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</si>
  <si>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</si>
  <si>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</si>
  <si>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</si>
  <si>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</si>
  <si>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</si>
  <si>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</si>
  <si>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</si>
  <si>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</si>
  <si>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</si>
  <si>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</si>
  <si>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</si>
  <si>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</si>
  <si>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</si>
  <si>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</si>
  <si>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</si>
  <si>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</si>
  <si>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</si>
  <si>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</si>
  <si>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</si>
  <si>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</si>
  <si>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</si>
  <si>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</si>
  <si>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</si>
  <si>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</si>
  <si>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</si>
  <si>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</si>
  <si>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</si>
  <si>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</si>
  <si>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</si>
  <si>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</si>
  <si>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</si>
  <si>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</si>
  <si>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</si>
  <si>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</si>
  <si>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</si>
  <si>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</si>
  <si>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</si>
  <si>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</si>
  <si>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</si>
  <si>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</si>
  <si>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</si>
  <si>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</si>
  <si>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</si>
  <si>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</si>
  <si>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</si>
  <si>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</si>
  <si>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</si>
  <si>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</si>
  <si>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</si>
  <si>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</si>
  <si>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</si>
  <si>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</si>
  <si>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</si>
  <si>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</si>
  <si>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</si>
  <si>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</si>
  <si>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</si>
  <si>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</si>
  <si>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</si>
  <si>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</si>
  <si>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</si>
  <si>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</si>
  <si>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</si>
  <si>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</si>
  <si>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</si>
  <si>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</si>
  <si>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</si>
  <si>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</si>
  <si>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</si>
  <si>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</si>
  <si>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</si>
  <si>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</si>
  <si>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</si>
  <si>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</si>
  <si>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</si>
  <si>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</si>
  <si>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</si>
  <si>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</si>
  <si>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</si>
  <si>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</si>
  <si>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</si>
  <si>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</si>
  <si>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</si>
  <si>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</si>
  <si>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</si>
  <si>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</si>
  <si>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</si>
  <si>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</si>
  <si>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</si>
  <si>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</si>
  <si>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</si>
  <si>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</si>
  <si>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</si>
  <si>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</si>
  <si>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</si>
  <si>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</si>
  <si>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</si>
  <si>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</si>
  <si>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</si>
  <si>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</si>
  <si>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</si>
  <si>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</si>
  <si>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</si>
  <si>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</si>
  <si>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</si>
  <si>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</si>
  <si>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</si>
  <si>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</si>
  <si>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</si>
  <si>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</si>
  <si>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</si>
  <si>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</si>
  <si>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</si>
  <si>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</si>
  <si>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</si>
  <si>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</si>
  <si>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</si>
  <si>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</si>
  <si>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</si>
  <si>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</si>
  <si>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</si>
  <si>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</si>
  <si>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</si>
  <si>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</si>
  <si>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</si>
  <si>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</si>
  <si>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</si>
  <si>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</si>
  <si>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</si>
  <si>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</si>
  <si>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</si>
  <si>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</si>
  <si>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</si>
  <si>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</si>
  <si>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</si>
  <si>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</si>
  <si>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</si>
  <si>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</si>
  <si>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</si>
  <si>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</si>
  <si>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</si>
  <si>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</si>
  <si>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</si>
  <si>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</si>
  <si>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</si>
  <si>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</si>
  <si>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</si>
  <si>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</si>
  <si>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</si>
  <si>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</si>
  <si>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</si>
  <si>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</si>
  <si>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</si>
  <si>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</si>
  <si>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</si>
  <si>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</si>
  <si>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</si>
  <si>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</si>
  <si>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</si>
  <si>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</si>
  <si>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</si>
  <si>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</si>
  <si>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</si>
  <si>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</si>
  <si>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</si>
  <si>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</si>
  <si>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</si>
  <si>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</si>
  <si>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</si>
  <si>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</si>
  <si>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</si>
  <si>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</si>
  <si>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</si>
  <si>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</si>
  <si>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</si>
  <si>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</si>
  <si>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</si>
  <si>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</si>
  <si>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</si>
  <si>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</si>
  <si>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</si>
  <si>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</si>
  <si>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</si>
  <si>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</si>
  <si>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</si>
  <si>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</si>
  <si>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</si>
  <si>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</si>
  <si>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</si>
  <si>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</si>
  <si>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</si>
  <si>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</si>
  <si>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</si>
  <si>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</si>
  <si>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</si>
  <si>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</si>
  <si>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</si>
  <si>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</si>
  <si>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</si>
  <si>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</si>
  <si>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</si>
  <si>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</si>
  <si>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</si>
  <si>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</si>
  <si>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</si>
  <si>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</si>
  <si>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</si>
  <si>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</si>
  <si>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</si>
  <si>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</si>
  <si>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</si>
  <si>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</si>
  <si>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</si>
  <si>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</si>
  <si>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</si>
  <si>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</si>
  <si>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</si>
  <si>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</si>
  <si>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</si>
  <si>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</si>
  <si>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</si>
  <si>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</si>
  <si>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</si>
  <si>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</si>
  <si>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</si>
  <si>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</si>
  <si>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</si>
  <si>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</si>
  <si>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</si>
  <si>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</si>
  <si>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</si>
  <si>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</si>
  <si>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</si>
  <si>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</si>
  <si>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</si>
  <si>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</si>
  <si>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</si>
  <si>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</si>
  <si>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</si>
  <si>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</si>
  <si>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</si>
  <si>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</si>
  <si>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</si>
  <si>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</si>
  <si>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</si>
  <si>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</si>
  <si>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</si>
  <si>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</si>
  <si>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</si>
  <si>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</si>
  <si>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</si>
  <si>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</si>
  <si>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</si>
  <si>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</si>
  <si>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</si>
  <si>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</si>
  <si>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</si>
  <si>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</si>
  <si>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</si>
  <si>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</si>
  <si>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</si>
  <si>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</si>
  <si>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</si>
  <si>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</si>
  <si>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</si>
  <si>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</si>
  <si>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</si>
  <si>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</si>
  <si>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</si>
  <si>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</si>
  <si>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</si>
  <si>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</si>
  <si>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</si>
  <si>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</si>
  <si>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</si>
  <si>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</si>
  <si>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</si>
  <si>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</si>
  <si>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</si>
  <si>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</si>
  <si>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</si>
  <si>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</si>
  <si>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</si>
  <si>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</si>
  <si>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</si>
  <si>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</si>
  <si>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</si>
  <si>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</si>
  <si>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</si>
  <si>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</si>
  <si>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</si>
  <si>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</si>
  <si>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</si>
  <si>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</si>
  <si>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</si>
  <si>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</si>
  <si>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</si>
  <si>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</si>
  <si>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</si>
  <si>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</si>
  <si>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</si>
  <si>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</si>
  <si>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</si>
  <si>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</si>
  <si>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</si>
  <si>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</si>
  <si>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</si>
  <si>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</si>
  <si>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</si>
  <si>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</si>
  <si>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</si>
  <si>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</si>
  <si>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</si>
  <si>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</si>
  <si>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</si>
  <si>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</si>
  <si>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</si>
  <si>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</si>
  <si>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</si>
  <si>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</si>
  <si>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</si>
  <si>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</si>
  <si>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</si>
  <si>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</si>
  <si>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</si>
  <si>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</si>
  <si>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</si>
  <si>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</si>
  <si>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</si>
  <si>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</si>
  <si>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</si>
  <si>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</si>
  <si>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</si>
  <si>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</si>
  <si>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</si>
  <si>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</si>
  <si>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</si>
  <si>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</si>
  <si>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</si>
  <si>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</si>
  <si>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</si>
  <si>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</si>
  <si>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</si>
  <si>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</si>
  <si>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</si>
  <si>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</si>
  <si>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</si>
  <si>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</si>
  <si>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</si>
  <si>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</si>
  <si>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</si>
  <si>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</si>
  <si>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</si>
  <si>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</si>
  <si>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</si>
  <si>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</si>
  <si>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</si>
  <si>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</si>
  <si>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</si>
  <si>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</si>
  <si>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</si>
  <si>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</si>
  <si>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</si>
  <si>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</si>
  <si>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</si>
  <si>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</si>
  <si>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</si>
  <si>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</si>
  <si>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</si>
  <si>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</si>
  <si>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</si>
  <si>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</si>
  <si>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</si>
  <si>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</si>
  <si>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</si>
  <si>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</si>
  <si>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</si>
  <si>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</si>
  <si>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</si>
  <si>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</si>
  <si>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</si>
  <si>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</si>
  <si>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</si>
  <si>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</si>
  <si>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</si>
  <si>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</si>
  <si>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</si>
  <si>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</si>
  <si>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</si>
  <si>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</si>
  <si>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</si>
  <si>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</si>
  <si>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</si>
  <si>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</si>
  <si>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</si>
  <si>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</si>
  <si>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</si>
  <si>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</si>
  <si>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</si>
  <si>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</si>
  <si>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</si>
  <si>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</si>
  <si>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</si>
  <si>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</si>
  <si>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</si>
  <si>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</si>
  <si>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</si>
  <si>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</si>
  <si>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</si>
  <si>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</si>
  <si>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</si>
  <si>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</si>
  <si>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</si>
  <si>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</si>
  <si>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</si>
  <si>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</si>
  <si>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</si>
  <si>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</si>
  <si>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</si>
  <si>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</si>
  <si>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</si>
  <si>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</si>
  <si>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</si>
  <si>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</si>
  <si>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</si>
  <si>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</si>
  <si>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</si>
  <si>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</si>
  <si>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</si>
  <si>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</si>
  <si>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</si>
  <si>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</si>
  <si>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</si>
  <si>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</si>
  <si>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</si>
  <si>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</si>
  <si>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</si>
  <si>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</si>
  <si>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</si>
  <si>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</si>
  <si>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</si>
  <si>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</si>
  <si>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</si>
  <si>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</si>
  <si>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</si>
  <si>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</si>
  <si>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</si>
  <si>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</si>
  <si>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</si>
  <si>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</si>
  <si>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</si>
  <si>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</si>
  <si>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</si>
  <si>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</si>
  <si>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</si>
  <si>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</si>
  <si>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</si>
  <si>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</si>
  <si>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</si>
  <si>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</si>
  <si>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</si>
  <si>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</si>
  <si>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</si>
  <si>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</si>
  <si>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</si>
  <si>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</si>
  <si>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</si>
  <si>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</si>
  <si>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</si>
  <si>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</si>
  <si>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</si>
  <si>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</si>
  <si>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</si>
  <si>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</si>
  <si>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</si>
  <si>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</si>
  <si>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</si>
  <si>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</si>
  <si>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</si>
  <si>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</si>
  <si>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</si>
  <si>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</si>
  <si>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</si>
  <si>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</si>
  <si>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</si>
  <si>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</si>
  <si>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</si>
  <si>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</si>
  <si>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</si>
  <si>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</si>
  <si>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</si>
  <si>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</si>
  <si>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</si>
  <si>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</si>
  <si>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</si>
  <si>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</si>
  <si>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</si>
  <si>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</si>
  <si>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</si>
  <si>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</si>
  <si>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</si>
  <si>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</si>
  <si>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</si>
  <si>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</si>
  <si>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</si>
  <si>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</si>
  <si>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</si>
  <si>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</si>
  <si>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</si>
  <si>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</si>
  <si>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</si>
  <si>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</si>
  <si>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</si>
  <si>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</si>
  <si>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</si>
  <si>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</si>
  <si>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</si>
  <si>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</si>
  <si>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</si>
  <si>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</si>
  <si>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</si>
  <si>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</si>
  <si>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</si>
  <si>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</si>
  <si>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</si>
  <si>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</si>
  <si>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</si>
  <si>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</si>
  <si>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</si>
  <si>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</si>
  <si>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</si>
  <si>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</si>
  <si>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</si>
  <si>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</si>
  <si>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</si>
  <si>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</si>
  <si>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</si>
  <si>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</si>
  <si>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</si>
  <si>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</si>
  <si>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</si>
  <si>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</si>
  <si>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</si>
  <si>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</si>
  <si>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</si>
  <si>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</si>
  <si>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</si>
  <si>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</si>
  <si>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</si>
  <si>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</si>
  <si>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</si>
  <si>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</si>
  <si>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</si>
  <si>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</si>
  <si>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</si>
  <si>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</si>
  <si>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</si>
  <si>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</si>
  <si>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</si>
  <si>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</si>
  <si>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</si>
  <si>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</si>
  <si>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</si>
  <si>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</si>
  <si>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</si>
  <si>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</si>
  <si>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</si>
  <si>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</si>
  <si>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</si>
  <si>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</si>
  <si>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</si>
  <si>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</si>
  <si>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</si>
  <si>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</si>
  <si>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</si>
  <si>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</si>
  <si>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</si>
  <si>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</si>
  <si>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</si>
  <si>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</si>
  <si>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</si>
  <si>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</si>
  <si>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</si>
  <si>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</si>
  <si>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</si>
  <si>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</si>
  <si>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</si>
  <si>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</si>
  <si>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</si>
  <si>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</si>
  <si>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</si>
  <si>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</si>
  <si>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</si>
  <si>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</si>
  <si>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</si>
  <si>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</si>
  <si>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</si>
  <si>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</si>
  <si>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</si>
  <si>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</si>
  <si>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</si>
  <si>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</si>
  <si>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</si>
  <si>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</si>
  <si>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</si>
  <si>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</si>
  <si>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</si>
  <si>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</si>
  <si>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</si>
  <si>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</si>
  <si>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</si>
  <si>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</si>
  <si>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</si>
  <si>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</si>
  <si>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</si>
  <si>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</si>
  <si>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</si>
  <si>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</si>
  <si>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</si>
  <si>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</si>
  <si>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</si>
  <si>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</si>
  <si>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</si>
  <si>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</si>
  <si>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</si>
  <si>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</si>
  <si>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</si>
  <si>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</si>
  <si>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</si>
  <si>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</si>
  <si>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</si>
  <si>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</si>
  <si>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</si>
  <si>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</si>
  <si>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</si>
  <si>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</si>
  <si>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</si>
  <si>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</si>
  <si>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</si>
  <si>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</si>
  <si>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</si>
  <si>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</si>
  <si>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</si>
  <si>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</si>
  <si>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</si>
  <si>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</si>
  <si>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</si>
  <si>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</si>
  <si>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</si>
  <si>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</si>
  <si>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</si>
  <si>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</si>
  <si>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</si>
  <si>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</si>
  <si>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</si>
  <si>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</si>
  <si>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</si>
  <si>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</si>
  <si>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</si>
  <si>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</si>
  <si>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</si>
  <si>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</si>
  <si>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</si>
  <si>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</si>
  <si>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</si>
  <si>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</si>
  <si>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</si>
  <si>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</si>
  <si>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</si>
  <si>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</si>
  <si>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</si>
  <si>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</si>
  <si>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</si>
  <si>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</si>
  <si>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</si>
  <si>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</si>
  <si>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</si>
  <si>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</si>
  <si>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</si>
  <si>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</si>
  <si>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</si>
  <si>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</si>
  <si>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</si>
  <si>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</si>
  <si>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</si>
  <si>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</si>
  <si>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</si>
  <si>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</si>
  <si>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</si>
  <si>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</si>
  <si>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</si>
  <si>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</si>
  <si>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</si>
  <si>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</si>
  <si>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</si>
  <si>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</si>
  <si>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</si>
  <si>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</si>
  <si>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</si>
  <si>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</si>
  <si>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</si>
  <si>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</si>
  <si>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</si>
  <si>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</si>
  <si>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</si>
  <si>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</si>
  <si>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</si>
  <si>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</si>
  <si>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</si>
  <si>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</si>
  <si>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</si>
  <si>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</si>
  <si>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</si>
  <si>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</si>
  <si>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</si>
  <si>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</si>
  <si>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</si>
  <si>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</si>
  <si>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</si>
  <si>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</si>
  <si>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</si>
  <si>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</si>
  <si>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</si>
  <si>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</si>
  <si>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</si>
  <si>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</si>
  <si>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</si>
  <si>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</si>
  <si>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</si>
  <si>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</si>
  <si>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</si>
  <si>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</si>
  <si>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</si>
  <si>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</si>
  <si>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</si>
  <si>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</si>
  <si>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</si>
  <si>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</si>
  <si>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</si>
  <si>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</si>
  <si>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</si>
  <si>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</si>
  <si>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</si>
  <si>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</si>
  <si>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</si>
  <si>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</si>
  <si>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</si>
  <si>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</si>
  <si>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</si>
  <si>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</si>
  <si>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</si>
  <si>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</si>
  <si>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</si>
  <si>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</si>
  <si>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</si>
  <si>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</si>
  <si>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</si>
  <si>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</si>
  <si>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</si>
  <si>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</si>
  <si>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</si>
  <si>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</si>
  <si>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</si>
  <si>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</si>
  <si>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</si>
  <si>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</si>
  <si>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</si>
  <si>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</si>
  <si>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</si>
  <si>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</si>
  <si>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</si>
  <si>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</si>
  <si>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</si>
  <si>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</si>
  <si>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</si>
  <si>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</si>
  <si>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</si>
  <si>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</si>
  <si>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</si>
  <si>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</si>
  <si>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</si>
  <si>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</si>
  <si>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</si>
  <si>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</si>
  <si>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</si>
  <si>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</si>
  <si>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</si>
  <si>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</si>
  <si>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</si>
  <si>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</si>
  <si>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</si>
  <si>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</si>
  <si>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</si>
  <si>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</si>
  <si>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</si>
  <si>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</si>
  <si>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</si>
  <si>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</si>
  <si>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</si>
  <si>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</si>
  <si>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</si>
  <si>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</si>
  <si>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</si>
  <si>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</si>
  <si>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</si>
  <si>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</si>
  <si>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</si>
  <si>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</si>
  <si>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</si>
  <si>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</si>
  <si>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</si>
  <si>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</si>
  <si>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</si>
  <si>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</si>
  <si>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</si>
  <si>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</si>
  <si>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</si>
  <si>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</si>
  <si>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</si>
  <si>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</si>
  <si>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</si>
  <si>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</si>
  <si>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</si>
  <si>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</si>
  <si>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</si>
  <si>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</si>
  <si>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</si>
  <si>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</si>
  <si>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</si>
  <si>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</si>
  <si>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</si>
  <si>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</si>
  <si>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</si>
  <si>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</si>
  <si>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</si>
  <si>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</si>
  <si>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</si>
  <si>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</si>
  <si>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</si>
  <si>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</si>
  <si>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</si>
  <si>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</si>
  <si>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</si>
  <si>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</si>
  <si>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</si>
  <si>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</si>
  <si>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</si>
  <si>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</si>
  <si>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</si>
  <si>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</si>
  <si>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</si>
  <si>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</si>
  <si>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</si>
  <si>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</si>
  <si>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</si>
  <si>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</si>
  <si>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</si>
  <si>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</si>
  <si>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</si>
  <si>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</si>
  <si>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</si>
  <si>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</si>
  <si>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</si>
  <si>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</si>
  <si>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</si>
  <si>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</si>
  <si>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</si>
  <si>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</si>
  <si>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</si>
  <si>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</si>
  <si>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</si>
  <si>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</si>
  <si>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</si>
  <si>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</si>
  <si>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</si>
  <si>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</si>
  <si>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</si>
  <si>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</si>
  <si>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</si>
  <si>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</si>
  <si>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</si>
  <si>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</si>
  <si>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</si>
  <si>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</si>
  <si>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</si>
  <si>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</si>
  <si>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</si>
  <si>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</si>
  <si>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</si>
  <si>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</si>
  <si>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</si>
  <si>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</si>
  <si>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</si>
  <si>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</si>
  <si>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</si>
  <si>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</si>
  <si>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</si>
  <si>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</si>
  <si>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</si>
  <si>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</si>
  <si>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</si>
  <si>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</si>
  <si>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</si>
  <si>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</si>
  <si>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</si>
  <si>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</si>
  <si>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</si>
  <si>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</si>
  <si>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</si>
  <si>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</si>
  <si>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</si>
  <si>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</si>
  <si>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</si>
  <si>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</si>
  <si>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</si>
  <si>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</si>
  <si>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</si>
  <si>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</si>
  <si>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</si>
  <si>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</si>
  <si>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</si>
  <si>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</si>
  <si>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</si>
  <si>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</si>
  <si>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</si>
  <si>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</si>
  <si>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</si>
  <si>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</si>
  <si>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</si>
  <si>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</si>
  <si>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</si>
  <si>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</si>
  <si>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</si>
  <si>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</si>
  <si>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</si>
  <si>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</si>
  <si>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</si>
  <si>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</si>
  <si>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</si>
  <si>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</si>
  <si>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</si>
  <si>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</si>
  <si>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</si>
  <si>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</si>
  <si>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</si>
  <si>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</si>
  <si>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</si>
  <si>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</si>
  <si>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</si>
  <si>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</si>
  <si>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</si>
  <si>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</si>
  <si>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</si>
  <si>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</si>
  <si>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</si>
  <si>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</si>
  <si>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</si>
  <si>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</si>
  <si>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</si>
  <si>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</si>
  <si>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</si>
  <si>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</si>
  <si>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</si>
  <si>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</si>
  <si>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</si>
  <si>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</si>
  <si>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</si>
  <si>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</si>
  <si>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</si>
  <si>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</si>
  <si>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</si>
  <si>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</si>
  <si>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</si>
  <si>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</si>
  <si>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</si>
  <si>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</si>
  <si>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</si>
  <si>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</si>
  <si>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</si>
  <si>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</si>
  <si>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</si>
  <si>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</si>
  <si>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</si>
  <si>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</si>
  <si>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</si>
  <si>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</si>
  <si>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</si>
  <si>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</si>
  <si>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</si>
  <si>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</si>
  <si>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</si>
  <si>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</si>
  <si>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</si>
  <si>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</si>
  <si>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</si>
  <si>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</si>
  <si>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</si>
  <si>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</si>
  <si>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</si>
  <si>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</si>
  <si>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</si>
  <si>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</si>
  <si>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</si>
  <si>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</si>
  <si>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</si>
  <si>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</si>
  <si>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</si>
  <si>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</si>
  <si>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</si>
  <si>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</si>
  <si>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</si>
  <si>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</si>
  <si>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</si>
  <si>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</si>
  <si>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</si>
  <si>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</si>
  <si>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</si>
  <si>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</si>
  <si>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</si>
  <si>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</si>
  <si>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</si>
  <si>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</si>
  <si>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</si>
  <si>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</si>
  <si>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</si>
  <si>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</si>
  <si>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</si>
  <si>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</si>
  <si>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</si>
  <si>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</si>
  <si>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</si>
  <si>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</si>
  <si>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</si>
  <si>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</si>
  <si>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</si>
  <si>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</si>
  <si>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</si>
  <si>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</si>
  <si>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</si>
  <si>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</si>
  <si>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</si>
  <si>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</si>
  <si>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</si>
  <si>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</si>
  <si>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</si>
  <si>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</si>
  <si>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</si>
  <si>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</si>
  <si>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</si>
  <si>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</si>
  <si>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</si>
  <si>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</si>
  <si>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</si>
  <si>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</si>
  <si>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</si>
  <si>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</si>
  <si>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</si>
  <si>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</si>
  <si>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</si>
  <si>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</si>
  <si>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</si>
  <si>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</si>
  <si>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</si>
  <si>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</si>
  <si>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</si>
  <si>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</si>
  <si>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</si>
  <si>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</si>
  <si>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</si>
  <si>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</si>
  <si>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</si>
  <si>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</si>
  <si>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</si>
  <si>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</si>
  <si>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</si>
  <si>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</si>
  <si>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</si>
  <si>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</si>
  <si>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</si>
  <si>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</si>
  <si>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</si>
  <si>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</si>
  <si>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</si>
  <si>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</si>
  <si>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</si>
  <si>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</si>
  <si>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</si>
  <si>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</si>
  <si>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</si>
  <si>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</si>
  <si>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</si>
  <si>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</si>
  <si>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</si>
  <si>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</si>
  <si>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</si>
  <si>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</si>
  <si>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</si>
  <si>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</si>
  <si>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</si>
  <si>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</si>
  <si>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</si>
  <si>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</si>
  <si>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</si>
  <si>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</si>
  <si>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</si>
  <si>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</si>
  <si>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</si>
  <si>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</si>
  <si>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</si>
  <si>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</si>
  <si>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</si>
  <si>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</si>
  <si>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</si>
  <si>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</si>
  <si>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</si>
  <si>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</si>
  <si>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</si>
  <si>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</si>
  <si>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</si>
  <si>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</si>
  <si>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</si>
  <si>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</si>
  <si>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</si>
  <si>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</si>
  <si>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</si>
  <si>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</si>
  <si>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</si>
  <si>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</si>
  <si>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</si>
  <si>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</si>
  <si>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</si>
  <si>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</si>
  <si>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</si>
  <si>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</si>
  <si>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</si>
  <si>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</si>
  <si>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</si>
  <si>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</si>
  <si>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</si>
  <si>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</si>
  <si>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</si>
  <si>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</si>
  <si>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</si>
  <si>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</si>
  <si>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</si>
  <si>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</si>
  <si>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</si>
  <si>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</si>
  <si>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</si>
  <si>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</si>
  <si>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</si>
  <si>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</si>
  <si>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</si>
  <si>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</si>
  <si>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</si>
  <si>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</si>
  <si>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</si>
  <si>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</si>
  <si>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</si>
  <si>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</si>
  <si>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</si>
  <si>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</si>
  <si>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</si>
  <si>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</si>
  <si>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</si>
  <si>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</si>
  <si>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</si>
  <si>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</si>
  <si>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</si>
  <si>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</si>
  <si>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</si>
  <si>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</si>
  <si>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</si>
  <si>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</si>
  <si>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</si>
  <si>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</si>
  <si>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</si>
  <si>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</si>
  <si>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</si>
  <si>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</si>
  <si>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</si>
  <si>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</si>
  <si>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</si>
  <si>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</si>
  <si>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</si>
  <si>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</si>
  <si>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</si>
  <si>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</si>
  <si>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</si>
  <si>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</si>
  <si>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</si>
  <si>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</si>
  <si>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</si>
  <si>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</si>
  <si>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</si>
  <si>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</si>
  <si>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</si>
  <si>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</si>
  <si>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</si>
  <si>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</si>
  <si>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</si>
  <si>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</si>
  <si>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</si>
  <si>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</si>
  <si>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</si>
  <si>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</si>
  <si>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</si>
  <si>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</si>
  <si>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</si>
  <si>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</si>
  <si>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</si>
  <si>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</si>
  <si>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</si>
  <si>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</si>
  <si>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</si>
  <si>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</si>
  <si>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</si>
  <si>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</si>
  <si>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</si>
  <si>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</si>
  <si>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</si>
  <si>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</si>
  <si>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</si>
  <si>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</si>
  <si>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</si>
  <si>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</si>
  <si>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</si>
  <si>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</si>
  <si>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</si>
  <si>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</si>
  <si>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</si>
  <si>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</si>
  <si>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</si>
  <si>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</si>
  <si>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</si>
  <si>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</si>
  <si>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</si>
  <si>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</si>
  <si>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</si>
  <si>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</si>
  <si>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</si>
  <si>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</si>
  <si>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</si>
  <si>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</si>
  <si>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</si>
  <si>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</si>
  <si>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</si>
  <si>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</si>
  <si>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</si>
  <si>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</si>
  <si>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</si>
  <si>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</si>
  <si>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</si>
  <si>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</si>
  <si>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</si>
  <si>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</si>
  <si>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</si>
  <si>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</si>
  <si>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</si>
  <si>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</si>
  <si>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</si>
  <si>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</si>
  <si>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</si>
  <si>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</si>
  <si>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</si>
  <si>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</si>
  <si>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</si>
  <si>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</si>
  <si>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</si>
  <si>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</si>
  <si>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</si>
  <si>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</si>
  <si>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</si>
  <si>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</si>
  <si>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</si>
  <si>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</si>
  <si>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</si>
  <si>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</si>
  <si>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</si>
  <si>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</si>
  <si>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</si>
  <si>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</si>
  <si>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</si>
  <si>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</si>
  <si>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</si>
  <si>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</si>
  <si>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</si>
  <si>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</si>
  <si>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</si>
  <si>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</si>
  <si>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</si>
  <si>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</si>
  <si>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</si>
  <si>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</si>
  <si>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</si>
  <si>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</si>
  <si>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</si>
  <si>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</si>
  <si>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</si>
  <si>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</si>
  <si>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</si>
  <si>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</si>
  <si>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</si>
  <si>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</si>
  <si>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</si>
  <si>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</si>
  <si>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</si>
  <si>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</si>
  <si>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</si>
  <si>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</si>
  <si>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</si>
  <si>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</si>
  <si>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</si>
  <si>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</si>
  <si>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</si>
  <si>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</si>
  <si>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</si>
  <si>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</si>
  <si>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</si>
  <si>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</si>
  <si>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</si>
  <si>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</si>
  <si>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</si>
  <si>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</si>
  <si>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</si>
  <si>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</si>
  <si>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</si>
  <si>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</si>
  <si>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</si>
  <si>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</si>
  <si>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</si>
  <si>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</si>
  <si>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</si>
  <si>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</si>
  <si>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</si>
  <si>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</si>
  <si>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</si>
  <si>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</si>
  <si>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</si>
  <si>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</si>
  <si>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</si>
  <si>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</si>
  <si>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</si>
  <si>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</si>
  <si>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</si>
  <si>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</si>
  <si>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</si>
  <si>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</si>
  <si>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</si>
  <si>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</si>
  <si>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</si>
  <si>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</si>
  <si>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</si>
  <si>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</si>
  <si>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</si>
  <si>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</si>
  <si>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</si>
  <si>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</si>
  <si>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</si>
  <si>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</si>
  <si>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</si>
  <si>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</si>
  <si>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</si>
  <si>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</si>
  <si>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</si>
  <si>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</si>
  <si>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</si>
  <si>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</si>
  <si>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</si>
  <si>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</si>
  <si>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</si>
  <si>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</si>
  <si>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</si>
  <si>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</si>
  <si>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</si>
  <si>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</si>
  <si>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</si>
  <si>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</si>
  <si>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</si>
  <si>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</si>
  <si>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</si>
  <si>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</si>
  <si>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</si>
  <si>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</si>
  <si>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</si>
  <si>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</si>
  <si>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</si>
  <si>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</si>
  <si>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</si>
  <si>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</si>
  <si>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</si>
  <si>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</si>
  <si>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</si>
  <si>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</si>
  <si>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</si>
  <si>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</si>
  <si>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</si>
  <si>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</si>
  <si>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</si>
  <si>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</si>
  <si>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</si>
  <si>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</si>
  <si>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</si>
  <si>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</si>
  <si>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</si>
  <si>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</si>
  <si>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</si>
  <si>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</si>
  <si>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</si>
  <si>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</si>
  <si>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</si>
  <si>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</si>
  <si>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</si>
  <si>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</si>
  <si>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</si>
  <si>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</si>
  <si>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</si>
  <si>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</si>
  <si>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</si>
  <si>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</si>
  <si>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</si>
  <si>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</si>
  <si>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</si>
  <si>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</si>
  <si>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</si>
  <si>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</si>
  <si>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</si>
  <si>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</si>
  <si>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</si>
  <si>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</si>
  <si>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</si>
  <si>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</si>
  <si>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</si>
  <si>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</si>
  <si>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</si>
  <si>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</si>
  <si>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</si>
  <si>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</si>
  <si>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</si>
  <si>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</si>
  <si>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</si>
  <si>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</si>
  <si>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</si>
  <si>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</si>
  <si>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</si>
  <si>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</si>
  <si>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</si>
  <si>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</si>
  <si>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</si>
  <si>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</si>
  <si>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</si>
  <si>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</si>
  <si>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</si>
  <si>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</si>
  <si>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</si>
  <si>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</si>
  <si>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</si>
  <si>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</si>
  <si>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</si>
  <si>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</si>
  <si>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</si>
  <si>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</si>
  <si>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</si>
  <si>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</si>
  <si>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</si>
  <si>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</si>
  <si>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</si>
  <si>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</si>
  <si>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</si>
  <si>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</si>
  <si>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</si>
  <si>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</si>
  <si>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</si>
  <si>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</si>
  <si>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</si>
  <si>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</si>
  <si>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</si>
  <si>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</si>
  <si>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</si>
  <si>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</si>
  <si>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</si>
  <si>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</si>
  <si>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</si>
  <si>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</si>
  <si>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</si>
  <si>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</si>
  <si>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</si>
  <si>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</si>
  <si>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</si>
  <si>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</si>
  <si>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</si>
  <si>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</si>
  <si>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</si>
  <si>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</si>
  <si>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</si>
  <si>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</si>
  <si>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</si>
  <si>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</si>
  <si>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</si>
  <si>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</si>
  <si>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</si>
  <si>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</si>
  <si>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</si>
  <si>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</si>
  <si>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</si>
  <si>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</si>
  <si>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</si>
  <si>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</si>
  <si>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</si>
  <si>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</si>
  <si>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</si>
  <si>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</si>
  <si>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</si>
  <si>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</si>
  <si>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</si>
  <si>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</si>
  <si>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</si>
  <si>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</si>
  <si>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</si>
  <si>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</si>
  <si>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</si>
  <si>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</si>
  <si>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</si>
  <si>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</si>
  <si>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</si>
  <si>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</si>
  <si>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</si>
  <si>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</si>
  <si>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</si>
  <si>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</si>
  <si>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</si>
  <si>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</si>
  <si>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</si>
  <si>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</si>
  <si>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</si>
  <si>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</si>
  <si>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</si>
  <si>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</si>
  <si>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</si>
  <si>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</si>
  <si>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</si>
  <si>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</si>
  <si>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</si>
  <si>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</si>
  <si>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</si>
  <si>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</si>
  <si>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</si>
  <si>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</si>
  <si>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</si>
  <si>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</si>
  <si>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</si>
  <si>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</si>
  <si>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</si>
  <si>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</si>
  <si>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</si>
  <si>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</si>
  <si>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</si>
  <si>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</si>
  <si>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</si>
  <si>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</si>
  <si>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</si>
  <si>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</si>
  <si>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</si>
  <si>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</si>
  <si>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</si>
  <si>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</si>
  <si>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</si>
  <si>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</si>
  <si>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</si>
  <si>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</si>
  <si>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</si>
  <si>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</si>
  <si>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</si>
  <si>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</si>
  <si>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</si>
  <si>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</si>
  <si>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</si>
  <si>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</si>
  <si>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</si>
  <si>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</si>
  <si>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</si>
  <si>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</si>
  <si>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</si>
  <si>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</si>
  <si>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</si>
  <si>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</si>
  <si>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</si>
  <si>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</si>
  <si>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</si>
  <si>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</si>
  <si>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</si>
  <si>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</si>
  <si>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</si>
  <si>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</si>
  <si>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</si>
  <si>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</si>
  <si>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</si>
  <si>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</si>
  <si>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</si>
  <si>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</si>
  <si>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</si>
  <si>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</si>
  <si>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</si>
  <si>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</si>
  <si>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</si>
  <si>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</si>
  <si>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</si>
  <si>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</si>
  <si>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</si>
  <si>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</si>
  <si>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</si>
  <si>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</si>
  <si>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</si>
  <si>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</si>
  <si>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</si>
  <si>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</si>
  <si>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</si>
  <si>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</si>
  <si>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</si>
  <si>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</si>
  <si>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</si>
  <si>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</si>
  <si>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</si>
  <si>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</si>
  <si>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</si>
  <si>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</si>
  <si>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</si>
  <si>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</si>
  <si>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</si>
  <si>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</si>
  <si>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</si>
  <si>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</si>
  <si>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</si>
  <si>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</si>
  <si>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</si>
  <si>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</si>
  <si>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</si>
  <si>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</si>
  <si>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</si>
  <si>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</si>
  <si>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</si>
  <si>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</si>
  <si>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</si>
  <si>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</si>
  <si>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</si>
  <si>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</si>
  <si>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</si>
  <si>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</si>
  <si>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</si>
  <si>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</si>
  <si>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</si>
  <si>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</si>
  <si>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</si>
  <si>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</si>
  <si>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</si>
  <si>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</si>
  <si>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</si>
  <si>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</si>
  <si>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</si>
  <si>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</si>
  <si>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</si>
  <si>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</si>
  <si>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</si>
  <si>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</si>
  <si>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</si>
  <si>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</si>
  <si>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</si>
  <si>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</si>
  <si>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</si>
  <si>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</si>
  <si>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</si>
  <si>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</si>
  <si>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</si>
  <si>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</si>
  <si>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</si>
  <si>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</si>
  <si>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</si>
  <si>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</si>
  <si>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</si>
  <si>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</si>
  <si>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</si>
  <si>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</si>
  <si>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</si>
  <si>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</si>
  <si>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</si>
  <si>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</si>
  <si>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</si>
  <si>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</si>
  <si>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</si>
  <si>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</si>
  <si>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</si>
  <si>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</si>
  <si>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</si>
  <si>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</si>
  <si>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</si>
  <si>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</si>
  <si>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</si>
  <si>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</si>
  <si>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</si>
  <si>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</si>
  <si>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</si>
  <si>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</si>
  <si>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</si>
  <si>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</si>
  <si>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</si>
  <si>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</si>
  <si>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</si>
  <si>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</si>
  <si>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</si>
  <si>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</si>
  <si>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</si>
  <si>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</si>
  <si>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</si>
  <si>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</si>
  <si>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</si>
  <si>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</si>
  <si>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</si>
  <si>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</si>
  <si>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</si>
  <si>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</si>
  <si>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</si>
  <si>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</si>
  <si>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</si>
  <si>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</si>
  <si>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</si>
  <si>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</si>
  <si>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</si>
  <si>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</si>
  <si>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</si>
  <si>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</si>
  <si>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</si>
  <si>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</si>
  <si>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</si>
  <si>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</si>
  <si>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</si>
  <si>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</si>
  <si>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</si>
  <si>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</si>
  <si>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</si>
  <si>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</si>
  <si>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</si>
  <si>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</si>
  <si>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</si>
  <si>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</si>
  <si>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</si>
  <si>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</si>
  <si>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</si>
  <si>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</si>
  <si>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</si>
  <si>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</si>
  <si>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</si>
  <si>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</si>
  <si>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</si>
  <si>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</si>
  <si>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</si>
  <si>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</si>
  <si>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</si>
  <si>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</si>
  <si>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</si>
  <si>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</si>
  <si>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</si>
  <si>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</si>
  <si>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</si>
  <si>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</si>
  <si>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</si>
  <si>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</si>
  <si>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</si>
  <si>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</si>
  <si>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</si>
  <si>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</si>
  <si>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</si>
  <si>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</si>
  <si>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</si>
  <si>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</si>
  <si>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</si>
  <si>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</si>
  <si>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</si>
  <si>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</si>
  <si>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</si>
  <si>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</si>
  <si>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</si>
  <si>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</si>
  <si>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</si>
  <si>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</si>
  <si>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</si>
  <si>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</si>
  <si>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</si>
  <si>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</si>
  <si>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</si>
  <si>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</si>
  <si>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</si>
  <si>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</si>
  <si>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</si>
  <si>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</si>
  <si>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</si>
  <si>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</si>
  <si>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</si>
  <si>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</si>
  <si>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</si>
  <si>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</si>
  <si>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</si>
  <si>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</si>
  <si>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</si>
  <si>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</si>
  <si>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</si>
  <si>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</si>
  <si>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</si>
  <si>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</si>
  <si>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</si>
  <si>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</si>
  <si>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</si>
  <si>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</si>
  <si>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</si>
  <si>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</si>
  <si>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</si>
  <si>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</si>
  <si>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</si>
  <si>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</si>
  <si>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</si>
  <si>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</si>
  <si>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</si>
  <si>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</si>
  <si>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</si>
  <si>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</si>
  <si>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</si>
  <si>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</si>
  <si>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</si>
  <si>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</si>
  <si>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</si>
  <si>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</si>
  <si>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</si>
  <si>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</si>
  <si>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</si>
  <si>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</si>
  <si>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</si>
  <si>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</si>
  <si>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</si>
  <si>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</si>
  <si>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</si>
  <si>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</si>
  <si>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</si>
  <si>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</si>
  <si>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</si>
  <si>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</si>
  <si>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</si>
  <si>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</si>
  <si>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</si>
  <si>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</si>
  <si>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</si>
  <si>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</si>
  <si>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</si>
  <si>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</si>
  <si>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</si>
  <si>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</si>
  <si>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</si>
  <si>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</si>
  <si>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</si>
  <si>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</si>
  <si>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</si>
  <si>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</si>
  <si>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</si>
  <si>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</si>
  <si>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</si>
  <si>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</si>
  <si>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</si>
  <si>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</si>
  <si>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</si>
  <si>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</si>
  <si>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</si>
  <si>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</si>
  <si>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</si>
  <si>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</si>
  <si>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</si>
  <si>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</si>
  <si>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</si>
  <si>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</si>
  <si>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</si>
  <si>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</si>
  <si>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</si>
  <si>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</si>
  <si>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</si>
  <si>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</si>
  <si>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</si>
  <si>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</si>
  <si>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</si>
  <si>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</si>
  <si>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</si>
  <si>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</si>
  <si>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</si>
  <si>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</si>
  <si>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</si>
  <si>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</si>
  <si>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</si>
  <si>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</si>
  <si>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</si>
  <si>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</si>
  <si>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</si>
  <si>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</si>
  <si>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</si>
  <si>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</si>
  <si>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</si>
  <si>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</si>
  <si>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</si>
  <si>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</si>
  <si>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</si>
  <si>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</si>
  <si>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</si>
  <si>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</si>
  <si>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</si>
  <si>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</si>
  <si>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</si>
  <si>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</si>
  <si>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</si>
  <si>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</si>
  <si>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</si>
  <si>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</si>
  <si>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</si>
  <si>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</si>
  <si>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</si>
  <si>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</si>
  <si>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</si>
  <si>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</si>
  <si>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</si>
  <si>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</si>
  <si>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</si>
  <si>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</si>
  <si>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</si>
  <si>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</si>
  <si>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</si>
  <si>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</si>
  <si>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</si>
  <si>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</si>
  <si>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</si>
  <si>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</si>
  <si>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</si>
  <si>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</si>
  <si>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</si>
  <si>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</si>
  <si>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</si>
  <si>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</si>
  <si>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</si>
  <si>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</si>
  <si>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</si>
  <si>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</si>
  <si>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</si>
  <si>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</si>
  <si>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</si>
  <si>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</si>
  <si>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</si>
  <si>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</si>
  <si>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</si>
  <si>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</si>
  <si>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</si>
  <si>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</si>
  <si>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</si>
  <si>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</si>
  <si>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</si>
  <si>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</si>
  <si>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</si>
  <si>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</si>
  <si>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</si>
  <si>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</si>
  <si>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</si>
  <si>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</si>
  <si>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</si>
  <si>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</si>
  <si>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</si>
  <si>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</si>
  <si>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</si>
  <si>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</si>
  <si>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</si>
  <si>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</si>
  <si>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</si>
  <si>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</si>
  <si>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</si>
  <si>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</si>
  <si>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</si>
  <si>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</si>
  <si>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</si>
  <si>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</si>
  <si>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</si>
  <si>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</si>
  <si>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</si>
  <si>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</si>
  <si>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</si>
  <si>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</si>
  <si>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</si>
  <si>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</si>
  <si>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</si>
  <si>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</si>
  <si>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</si>
  <si>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</si>
  <si>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</si>
  <si>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</si>
  <si>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</si>
  <si>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</si>
  <si>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</si>
  <si>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</si>
  <si>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</si>
  <si>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</si>
  <si>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</si>
  <si>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</si>
  <si>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</si>
  <si>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</si>
  <si>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</si>
  <si>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</si>
  <si>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</si>
  <si>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</si>
  <si>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</si>
  <si>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</si>
  <si>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</si>
  <si>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</si>
  <si>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</si>
  <si>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</si>
  <si>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</si>
  <si>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</si>
  <si>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</si>
  <si>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</si>
  <si>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</si>
  <si>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</si>
  <si>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</si>
  <si>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</si>
  <si>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</si>
  <si>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</si>
  <si>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</si>
  <si>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</si>
  <si>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</si>
  <si>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</si>
  <si>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</si>
  <si>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</si>
  <si>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</si>
  <si>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</si>
  <si>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</si>
  <si>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</si>
  <si>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</si>
  <si>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</si>
  <si>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</si>
  <si>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</si>
  <si>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</si>
  <si>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</si>
  <si>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</si>
  <si>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</si>
  <si>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</si>
  <si>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</si>
  <si>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</si>
  <si>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</si>
  <si>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</si>
  <si>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</si>
  <si>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</si>
  <si>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</si>
  <si>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</si>
  <si>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</si>
  <si>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</si>
  <si>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</si>
  <si>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</si>
  <si>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</si>
  <si>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</si>
  <si>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</si>
  <si>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</si>
  <si>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</si>
  <si>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</si>
  <si>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</si>
  <si>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</si>
  <si>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</si>
  <si>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</si>
  <si>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</si>
  <si>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</si>
  <si>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</si>
  <si>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</si>
  <si>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</si>
  <si>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</si>
  <si>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</si>
  <si>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</si>
  <si>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</si>
  <si>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</si>
  <si>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</si>
  <si>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</si>
  <si>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</si>
  <si>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</si>
  <si>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</si>
  <si>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</si>
  <si>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</si>
  <si>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</si>
  <si>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</si>
  <si>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</si>
  <si>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</si>
  <si>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</si>
  <si>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</si>
  <si>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</si>
  <si>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</si>
  <si>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</si>
  <si>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</si>
  <si>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</si>
  <si>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</si>
  <si>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</si>
  <si>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</si>
  <si>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</si>
  <si>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</si>
  <si>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</si>
  <si>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</si>
  <si>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</si>
  <si>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</si>
  <si>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</si>
  <si>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</si>
  <si>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</si>
  <si>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</si>
  <si>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</si>
  <si>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</si>
  <si>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</si>
  <si>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</si>
  <si>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</si>
  <si>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</si>
  <si>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</si>
  <si>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</si>
  <si>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</si>
  <si>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</si>
  <si>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</si>
  <si>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</si>
  <si>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</si>
  <si>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</si>
  <si>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</si>
  <si>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</si>
  <si>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</si>
  <si>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</si>
  <si>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</si>
  <si>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</si>
  <si>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</si>
  <si>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</si>
  <si>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</si>
  <si>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</si>
  <si>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</si>
  <si>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</si>
  <si>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</si>
  <si>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</si>
  <si>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</si>
  <si>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</si>
  <si>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</si>
  <si>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</si>
  <si>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</si>
  <si>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</si>
  <si>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</si>
  <si>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</si>
  <si>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</si>
  <si>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</si>
  <si>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</si>
  <si>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</si>
  <si>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</si>
  <si>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</si>
  <si>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</si>
  <si>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</si>
  <si>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</si>
  <si>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</si>
  <si>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</si>
  <si>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</si>
  <si>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</si>
  <si>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</si>
  <si>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</si>
  <si>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</si>
  <si>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</si>
  <si>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</si>
  <si>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</si>
  <si>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</si>
  <si>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</si>
  <si>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</si>
  <si>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</si>
  <si>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</si>
  <si>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</si>
  <si>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</si>
  <si>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</si>
  <si>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</si>
  <si>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</si>
  <si>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</si>
  <si>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</si>
  <si>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</si>
  <si>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</si>
  <si>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</si>
  <si>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</si>
  <si>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</si>
  <si>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</si>
  <si>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</si>
  <si>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</si>
  <si>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</si>
  <si>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</si>
  <si>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</si>
  <si>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</si>
  <si>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</si>
  <si>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</si>
  <si>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</si>
  <si>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</si>
  <si>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</si>
  <si>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</si>
  <si>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</si>
  <si>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</si>
  <si>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</si>
  <si>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</si>
  <si>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</si>
  <si>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</si>
  <si>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</si>
  <si>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</si>
  <si>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</si>
  <si>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</si>
  <si>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</si>
  <si>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</si>
  <si>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</si>
  <si>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</si>
  <si>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</si>
  <si>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</si>
  <si>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</si>
  <si>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</si>
  <si>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</si>
  <si>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</si>
  <si>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</si>
  <si>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</si>
  <si>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</si>
  <si>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</si>
  <si>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</si>
  <si>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</si>
  <si>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</si>
  <si>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</si>
  <si>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</si>
  <si>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</si>
  <si>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</si>
  <si>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</si>
  <si>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</si>
  <si>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</si>
  <si>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</si>
  <si>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</si>
  <si>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</si>
  <si>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</si>
  <si>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</si>
  <si>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</si>
  <si>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</si>
  <si>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</si>
  <si>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</si>
  <si>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</si>
  <si>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</si>
  <si>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</si>
  <si>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</si>
  <si>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</si>
  <si>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</si>
  <si>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</si>
  <si>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</si>
  <si>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</si>
  <si>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</si>
  <si>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</si>
  <si>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</si>
  <si>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</si>
  <si>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</si>
  <si>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</si>
  <si>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</si>
  <si>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</si>
  <si>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</si>
  <si>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</si>
  <si>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</si>
  <si>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</si>
  <si>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</si>
  <si>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</si>
  <si>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</si>
  <si>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</si>
  <si>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</si>
  <si>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</si>
  <si>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</si>
  <si>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</si>
  <si>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</si>
  <si>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</si>
  <si>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</si>
  <si>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</si>
  <si>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</si>
  <si>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</si>
  <si>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</si>
  <si>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</si>
  <si>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</si>
  <si>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</si>
  <si>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</si>
  <si>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</si>
  <si>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</si>
  <si>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</si>
  <si>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</si>
  <si>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</si>
  <si>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</si>
  <si>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</si>
  <si>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</si>
  <si>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</si>
  <si>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</si>
  <si>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</si>
  <si>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</si>
  <si>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</si>
  <si>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</si>
  <si>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</si>
  <si>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</si>
  <si>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</si>
  <si>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</si>
  <si>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</si>
  <si>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</si>
  <si>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</si>
  <si>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</si>
  <si>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</si>
  <si>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</si>
  <si>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</si>
  <si>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</si>
  <si>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</si>
  <si>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</si>
  <si>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</si>
  <si>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</si>
  <si>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</si>
  <si>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</si>
  <si>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</si>
  <si>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</si>
  <si>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</si>
  <si>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</si>
  <si>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</si>
  <si>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</si>
  <si>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</si>
  <si>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</si>
  <si>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</si>
  <si>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</si>
  <si>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</si>
  <si>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</si>
  <si>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</si>
  <si>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</si>
  <si>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</si>
  <si>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</si>
  <si>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</si>
  <si>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</si>
  <si>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</si>
  <si>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</si>
  <si>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</si>
  <si>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</si>
  <si>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</si>
  <si>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</si>
  <si>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</si>
  <si>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</si>
  <si>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</si>
  <si>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</si>
  <si>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</si>
  <si>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</si>
  <si>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</si>
  <si>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</si>
  <si>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</si>
  <si>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</si>
  <si>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</si>
  <si>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</si>
  <si>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</si>
  <si>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</si>
  <si>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</si>
  <si>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</si>
  <si>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</si>
  <si>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</si>
  <si>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</si>
  <si>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</si>
  <si>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</si>
  <si>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</si>
  <si>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</si>
  <si>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</si>
  <si>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</si>
  <si>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</si>
  <si>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</si>
  <si>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</si>
  <si>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</si>
  <si>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</si>
  <si>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</si>
  <si>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</si>
  <si>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</si>
  <si>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</si>
  <si>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</si>
  <si>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</si>
  <si>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</si>
  <si>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</si>
  <si>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</si>
  <si>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</si>
  <si>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</si>
  <si>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</si>
  <si>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</si>
  <si>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</si>
  <si>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</si>
  <si>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</si>
  <si>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</si>
  <si>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</si>
  <si>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</si>
  <si>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</si>
  <si>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</si>
  <si>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</si>
  <si>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</si>
  <si>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</si>
  <si>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</si>
  <si>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</si>
  <si>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</si>
  <si>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</si>
  <si>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</si>
  <si>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</si>
  <si>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</si>
  <si>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</si>
  <si>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</si>
  <si>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</si>
  <si>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</si>
  <si>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</si>
  <si>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</si>
  <si>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</si>
  <si>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</si>
  <si>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</si>
  <si>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</si>
  <si>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</si>
  <si>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</si>
  <si>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</si>
  <si>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</si>
  <si>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</si>
  <si>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</si>
  <si>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</si>
  <si>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</si>
  <si>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</si>
  <si>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</si>
  <si>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</si>
  <si>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</si>
  <si>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</si>
  <si>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</si>
  <si>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</si>
  <si>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</si>
  <si>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</si>
  <si>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</si>
  <si>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</si>
  <si>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</si>
  <si>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</si>
  <si>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</si>
  <si>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</si>
  <si>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</si>
  <si>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</si>
  <si>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</si>
  <si>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</si>
  <si>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</si>
  <si>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</si>
  <si>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</si>
  <si>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</si>
  <si>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</si>
  <si>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</si>
  <si>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</si>
  <si>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</si>
  <si>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</si>
  <si>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</si>
  <si>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</si>
  <si>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</si>
  <si>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</si>
  <si>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</si>
  <si>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</si>
  <si>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</si>
  <si>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</si>
  <si>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</si>
  <si>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</si>
  <si>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</si>
  <si>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</si>
  <si>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</si>
  <si>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</si>
  <si>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</si>
  <si>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</si>
  <si>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</si>
  <si>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</si>
  <si>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</si>
  <si>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</si>
  <si>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</si>
  <si>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</si>
  <si>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</si>
  <si>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</si>
  <si>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</si>
  <si>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</si>
  <si>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</si>
  <si>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</si>
  <si>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</si>
  <si>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</si>
  <si>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</si>
  <si>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</si>
  <si>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</si>
  <si>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</si>
  <si>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</si>
  <si>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</si>
  <si>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</si>
  <si>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</si>
  <si>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</si>
  <si>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</si>
  <si>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</si>
  <si>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</si>
  <si>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</si>
  <si>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</si>
  <si>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</si>
  <si>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</si>
  <si>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</si>
  <si>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</si>
  <si>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</si>
  <si>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</si>
  <si>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</si>
  <si>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</si>
  <si>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</si>
  <si>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</si>
  <si>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</si>
  <si>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</si>
  <si>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</si>
  <si>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</si>
  <si>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</si>
  <si>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</si>
  <si>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</si>
  <si>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</si>
  <si>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</si>
  <si>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</si>
  <si>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</si>
  <si>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</si>
  <si>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</si>
  <si>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</si>
  <si>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</si>
  <si>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</si>
  <si>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</si>
  <si>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</si>
  <si>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</si>
  <si>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</si>
  <si>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</si>
  <si>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</si>
  <si>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</si>
  <si>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</si>
  <si>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</si>
  <si>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</si>
  <si>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</si>
  <si>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</si>
  <si>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</si>
  <si>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</si>
  <si>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</si>
  <si>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</si>
  <si>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</si>
  <si>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</si>
  <si>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</si>
  <si>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</si>
  <si>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</si>
  <si>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</si>
  <si>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</si>
  <si>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</si>
  <si>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</si>
  <si>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</si>
  <si>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</si>
  <si>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</si>
  <si>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</si>
  <si>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</si>
  <si>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</si>
  <si>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</si>
  <si>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</si>
  <si>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</si>
  <si>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</si>
  <si>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</si>
  <si>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</si>
  <si>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</si>
  <si>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</si>
  <si>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</si>
  <si>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</si>
  <si>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</si>
  <si>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</si>
  <si>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</si>
  <si>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</si>
  <si>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</si>
  <si>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</si>
  <si>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</si>
  <si>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</si>
  <si>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</si>
  <si>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</si>
  <si>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</si>
  <si>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</si>
  <si>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</si>
  <si>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</si>
  <si>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</si>
  <si>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</si>
  <si>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</si>
  <si>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</si>
  <si>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</si>
  <si>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</si>
  <si>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</si>
  <si>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</si>
  <si>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</si>
  <si>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</si>
  <si>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</si>
  <si>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</si>
  <si>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</si>
  <si>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</si>
  <si>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</si>
  <si>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</si>
  <si>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</si>
  <si>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</si>
  <si>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</si>
  <si>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</si>
  <si>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</si>
  <si>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</si>
  <si>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</si>
  <si>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</si>
  <si>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</si>
  <si>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</si>
  <si>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</si>
  <si>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</si>
  <si>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</si>
  <si>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</si>
  <si>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</si>
  <si>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</si>
  <si>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</si>
  <si>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</si>
  <si>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</si>
  <si>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</si>
  <si>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</si>
  <si>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</si>
  <si>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</si>
  <si>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</si>
  <si>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</si>
  <si>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</si>
  <si>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</si>
  <si>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</si>
  <si>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</si>
  <si>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</si>
  <si>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</si>
  <si>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</si>
  <si>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</si>
  <si>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</si>
  <si>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</si>
  <si>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</si>
  <si>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</si>
  <si>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</si>
  <si>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</si>
  <si>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</si>
  <si>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</si>
  <si>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</si>
  <si>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</si>
  <si>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</si>
  <si>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</si>
  <si>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</si>
  <si>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</si>
  <si>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</si>
  <si>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</si>
  <si>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</si>
  <si>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</si>
  <si>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</si>
  <si>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</si>
  <si>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</si>
  <si>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</si>
  <si>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</si>
  <si>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</si>
  <si>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</si>
  <si>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</si>
  <si>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</si>
  <si>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</si>
  <si>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</si>
  <si>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</si>
  <si>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</si>
  <si>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</si>
  <si>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</si>
  <si>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</si>
  <si>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</si>
  <si>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</si>
  <si>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</si>
  <si>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</si>
  <si>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</si>
  <si>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</si>
  <si>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</si>
  <si>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</si>
  <si>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</si>
  <si>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</si>
  <si>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</si>
  <si>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</si>
  <si>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</si>
  <si>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</si>
  <si>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</si>
  <si>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</si>
  <si>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</si>
  <si>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</si>
  <si>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</si>
  <si>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</si>
  <si>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</si>
  <si>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</si>
  <si>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</si>
  <si>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</si>
  <si>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</si>
  <si>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</si>
  <si>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</si>
  <si>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</si>
  <si>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</si>
  <si>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</si>
  <si>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</si>
  <si>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</si>
  <si>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</si>
  <si>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</si>
  <si>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</si>
  <si>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</si>
  <si>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</si>
  <si>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</si>
  <si>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</si>
  <si>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</si>
  <si>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</si>
  <si>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</si>
  <si>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</si>
  <si>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</si>
  <si>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</si>
  <si>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</si>
  <si>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</si>
  <si>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</si>
  <si>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</si>
  <si>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</si>
  <si>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</si>
  <si>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</si>
  <si>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</si>
  <si>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</si>
  <si>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</si>
  <si>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</si>
  <si>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</si>
  <si>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</si>
  <si>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</si>
  <si>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</si>
  <si>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</si>
  <si>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</si>
  <si>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</si>
  <si>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</si>
  <si>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</si>
  <si>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</si>
  <si>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</si>
  <si>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</si>
  <si>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</si>
  <si>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</si>
  <si>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</si>
  <si>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</si>
  <si>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</si>
  <si>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</si>
  <si>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</si>
  <si>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</si>
  <si>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</si>
  <si>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</si>
  <si>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</si>
  <si>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</si>
  <si>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</si>
  <si>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</si>
  <si>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</si>
  <si>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</si>
  <si>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</si>
  <si>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</si>
  <si>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</si>
  <si>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</si>
  <si>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</si>
  <si>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</si>
  <si>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</si>
  <si>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</si>
  <si>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</si>
  <si>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</si>
  <si>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</si>
  <si>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</si>
  <si>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</si>
  <si>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</si>
  <si>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</si>
  <si>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</si>
  <si>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</si>
  <si>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</si>
  <si>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</si>
  <si>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</si>
  <si>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</si>
  <si>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</si>
  <si>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</si>
  <si>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</si>
  <si>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</si>
  <si>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</si>
  <si>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</si>
  <si>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</si>
  <si>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</si>
  <si>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</si>
  <si>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</si>
  <si>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</si>
  <si>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</si>
  <si>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</si>
  <si>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</si>
  <si>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</si>
  <si>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</si>
  <si>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</si>
  <si>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</si>
  <si>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</si>
  <si>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</si>
  <si>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</si>
  <si>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</si>
  <si>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</si>
  <si>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</si>
  <si>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</si>
  <si>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</si>
  <si>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</si>
  <si>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</si>
  <si>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</si>
  <si>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</si>
  <si>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</si>
  <si>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</si>
  <si>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</si>
  <si>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</si>
  <si>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</si>
  <si>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</si>
  <si>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</si>
  <si>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</si>
  <si>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</si>
  <si>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</si>
  <si>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</si>
  <si>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</si>
  <si>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</si>
  <si>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</si>
  <si>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</si>
  <si>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</si>
  <si>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</si>
  <si>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</si>
  <si>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</si>
  <si>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</si>
  <si>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</si>
  <si>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</si>
  <si>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</si>
  <si>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</si>
  <si>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</si>
  <si>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</si>
  <si>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</si>
  <si>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</si>
  <si>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</si>
  <si>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</si>
  <si>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</si>
  <si>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</si>
  <si>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</si>
  <si>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</si>
  <si>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</si>
  <si>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</si>
  <si>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</si>
  <si>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</si>
  <si>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</si>
  <si>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</si>
  <si>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</si>
  <si>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</si>
  <si>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</si>
  <si>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</si>
  <si>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</si>
  <si>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</si>
  <si>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</si>
  <si>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</si>
  <si>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</si>
  <si>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</si>
  <si>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</si>
  <si>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</si>
  <si>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</si>
  <si>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</si>
  <si>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</si>
  <si>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</si>
  <si>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</si>
  <si>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</si>
  <si>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</si>
  <si>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</si>
  <si>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</si>
  <si>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</si>
  <si>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</si>
  <si>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</si>
  <si>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</si>
  <si>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</si>
  <si>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</si>
  <si>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</si>
  <si>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</si>
  <si>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</si>
  <si>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</si>
  <si>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</si>
  <si>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</si>
  <si>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</si>
  <si>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</si>
  <si>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</si>
  <si>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</si>
  <si>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</si>
  <si>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</si>
  <si>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</si>
  <si>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</si>
  <si>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</si>
  <si>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</si>
  <si>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</si>
  <si>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</si>
  <si>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</si>
  <si>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</si>
  <si>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</si>
  <si>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</si>
  <si>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</si>
  <si>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</si>
  <si>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</si>
  <si>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</si>
  <si>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</si>
  <si>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</si>
  <si>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</si>
  <si>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</si>
  <si>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</si>
  <si>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</si>
  <si>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</si>
  <si>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</si>
  <si>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</si>
  <si>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</si>
  <si>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</si>
  <si>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</si>
  <si>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</si>
  <si>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</si>
  <si>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</si>
  <si>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</si>
  <si>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</si>
  <si>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</si>
  <si>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</si>
  <si>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</si>
  <si>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</si>
  <si>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</si>
  <si>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</si>
  <si>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</si>
  <si>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</si>
  <si>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</si>
  <si>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</si>
  <si>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</si>
  <si>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</si>
  <si>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</si>
  <si>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</si>
  <si>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</si>
  <si>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</si>
  <si>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</si>
  <si>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</si>
  <si>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</si>
  <si>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</si>
  <si>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</si>
  <si>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</si>
  <si>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</si>
  <si>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</si>
  <si>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</si>
  <si>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</si>
  <si>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</si>
  <si>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</si>
  <si>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</si>
  <si>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</si>
  <si>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</si>
  <si>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</si>
  <si>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</si>
  <si>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</si>
  <si>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</si>
  <si>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</si>
  <si>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</si>
  <si>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</si>
  <si>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</si>
  <si>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</si>
  <si>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</si>
  <si>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</si>
  <si>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</si>
  <si>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</si>
  <si>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</si>
  <si>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</si>
  <si>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</si>
  <si>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</si>
  <si>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</si>
  <si>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</si>
  <si>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</si>
  <si>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</si>
  <si>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</si>
  <si>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</si>
  <si>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</si>
  <si>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</si>
  <si>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</si>
  <si>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</si>
  <si>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</si>
  <si>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</si>
  <si>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</si>
  <si>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</si>
  <si>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</si>
  <si>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</si>
  <si>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</si>
  <si>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</si>
  <si>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</si>
  <si>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</si>
  <si>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</si>
  <si>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</si>
  <si>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</si>
  <si>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</si>
  <si>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</si>
  <si>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</si>
  <si>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</si>
  <si>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</si>
  <si>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</si>
  <si>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</si>
  <si>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</si>
  <si>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</si>
  <si>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</si>
  <si>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</si>
  <si>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</si>
  <si>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</si>
  <si>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</si>
  <si>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</si>
  <si>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</si>
  <si>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</si>
  <si>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</si>
  <si>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</si>
  <si>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</si>
  <si>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</si>
  <si>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</si>
  <si>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</si>
  <si>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</si>
  <si>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</si>
  <si>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</si>
  <si>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</si>
  <si>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</si>
  <si>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</si>
  <si>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</si>
  <si>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</si>
  <si>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</si>
  <si>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</si>
  <si>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</si>
  <si>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</si>
  <si>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</si>
  <si>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</si>
  <si>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</si>
  <si>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</si>
  <si>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</si>
  <si>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</si>
  <si>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</si>
  <si>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</si>
  <si>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</si>
  <si>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</si>
  <si>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</si>
  <si>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</si>
  <si>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</si>
  <si>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</si>
  <si>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</si>
  <si>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</si>
  <si>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</si>
  <si>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</si>
  <si>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</si>
  <si>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</si>
  <si>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</si>
  <si>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</si>
  <si>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</si>
  <si>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</si>
  <si>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</si>
  <si>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</si>
  <si>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</si>
  <si>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</si>
  <si>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</si>
  <si>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</si>
  <si>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</si>
  <si>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</si>
  <si>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</si>
  <si>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</si>
  <si>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</si>
  <si>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</si>
  <si>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</si>
  <si>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</si>
  <si>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</si>
  <si>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</si>
  <si>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</si>
  <si>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</si>
  <si>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</si>
  <si>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</si>
  <si>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</si>
  <si>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</si>
  <si>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</si>
  <si>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</si>
  <si>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</si>
  <si>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</si>
  <si>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</si>
  <si>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</si>
  <si>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</si>
  <si>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</si>
  <si>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</si>
  <si>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</si>
  <si>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</si>
  <si>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</si>
  <si>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</si>
  <si>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</si>
  <si>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</si>
  <si>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</si>
  <si>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</si>
  <si>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</si>
  <si>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</si>
  <si>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</si>
  <si>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</si>
  <si>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</si>
  <si>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</si>
  <si>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</si>
  <si>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</si>
  <si>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</si>
  <si>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</si>
  <si>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</si>
  <si>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</si>
  <si>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</si>
  <si>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</si>
  <si>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</si>
  <si>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</si>
  <si>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</si>
  <si>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</si>
  <si>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</si>
  <si>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</si>
  <si>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</si>
  <si>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</si>
  <si>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</si>
  <si>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</si>
  <si>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</si>
  <si>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</si>
  <si>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</si>
  <si>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</si>
  <si>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</si>
  <si>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</si>
  <si>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</si>
  <si>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</si>
  <si>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</si>
  <si>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</si>
  <si>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</si>
  <si>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</si>
  <si>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</si>
  <si>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</si>
  <si>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</si>
  <si>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</si>
  <si>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</si>
  <si>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</si>
  <si>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</si>
  <si>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</si>
  <si>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</si>
  <si>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</si>
  <si>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</si>
  <si>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</si>
  <si>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</si>
  <si>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</si>
  <si>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</si>
  <si>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</si>
  <si>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</si>
  <si>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</si>
  <si>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</si>
  <si>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</si>
  <si>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</si>
  <si>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</si>
  <si>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</si>
  <si>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</si>
  <si>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</si>
  <si>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</si>
  <si>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</si>
  <si>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</si>
  <si>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</si>
  <si>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</si>
  <si>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</si>
  <si>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</si>
  <si>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</si>
  <si>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</si>
  <si>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</si>
  <si>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</si>
  <si>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</si>
  <si>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</si>
  <si>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</si>
  <si>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</si>
  <si>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</si>
  <si>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</si>
  <si>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</si>
  <si>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</si>
  <si>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</si>
  <si>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</si>
  <si>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</si>
  <si>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</si>
  <si>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</si>
  <si>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</si>
  <si>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</si>
  <si>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</si>
  <si>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</si>
  <si>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</si>
  <si>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</si>
  <si>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</si>
  <si>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</si>
  <si>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</si>
  <si>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</si>
  <si>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</si>
  <si>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</si>
  <si>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</si>
  <si>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</si>
  <si>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</si>
  <si>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</si>
  <si>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</si>
  <si>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</si>
  <si>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</si>
  <si>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</si>
  <si>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</si>
  <si>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</si>
  <si>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</si>
  <si>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</si>
  <si>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</si>
  <si>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</si>
  <si>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</si>
  <si>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</si>
  <si>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</si>
  <si>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</si>
  <si>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</si>
  <si>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</si>
  <si>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</si>
  <si>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</si>
  <si>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</si>
  <si>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</si>
  <si>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</si>
  <si>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</si>
  <si>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</si>
  <si>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</si>
  <si>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</si>
  <si>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</si>
  <si>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</si>
  <si>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</si>
  <si>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</si>
  <si>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</si>
  <si>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</si>
  <si>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</si>
  <si>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</si>
  <si>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</si>
  <si>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</si>
  <si>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</si>
  <si>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</si>
  <si>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</si>
  <si>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</si>
  <si>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</si>
  <si>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</si>
  <si>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</si>
  <si>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</si>
  <si>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</si>
  <si>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</si>
  <si>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</si>
  <si>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</si>
  <si>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</si>
  <si>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</si>
  <si>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</si>
  <si>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</si>
  <si>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</si>
  <si>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</si>
  <si>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</si>
  <si>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</si>
  <si>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</si>
  <si>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</si>
  <si>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</si>
  <si>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</si>
  <si>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</si>
  <si>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</si>
  <si>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</si>
  <si>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</si>
  <si>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</si>
  <si>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</si>
  <si>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</si>
  <si>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</si>
  <si>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</si>
  <si>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</si>
  <si>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</si>
  <si>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</si>
  <si>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</si>
  <si>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</si>
  <si>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</si>
  <si>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</si>
  <si>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</si>
  <si>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</si>
  <si>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</si>
  <si>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</si>
  <si>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</si>
  <si>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</si>
  <si>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</si>
  <si>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</si>
  <si>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</si>
  <si>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</si>
  <si>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</si>
  <si>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</si>
  <si>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</si>
  <si>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</si>
  <si>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</si>
  <si>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</si>
  <si>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</si>
  <si>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</si>
  <si>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</si>
  <si>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</si>
  <si>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</si>
  <si>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</si>
  <si>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</si>
  <si>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</si>
  <si>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</si>
  <si>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</si>
  <si>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</si>
  <si>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</si>
  <si>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</si>
  <si>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</si>
  <si>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</si>
  <si>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</si>
  <si>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</si>
  <si>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</si>
  <si>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</si>
  <si>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</si>
  <si>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</si>
  <si>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</si>
  <si>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</si>
  <si>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</si>
  <si>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</si>
  <si>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</si>
  <si>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</si>
  <si>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</si>
  <si>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</si>
  <si>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</si>
  <si>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</si>
  <si>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</si>
  <si>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</si>
  <si>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</si>
  <si>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</si>
  <si>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</si>
  <si>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</si>
  <si>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</si>
  <si>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</si>
  <si>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</si>
  <si>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</si>
  <si>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</si>
  <si>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</si>
  <si>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</si>
  <si>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</si>
  <si>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</si>
  <si>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</si>
  <si>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</si>
  <si>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</si>
  <si>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</si>
  <si>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</si>
  <si>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</si>
  <si>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</si>
  <si>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</si>
  <si>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</si>
  <si>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</si>
  <si>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</si>
  <si>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</si>
  <si>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</si>
  <si>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</si>
  <si>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</si>
  <si>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</si>
  <si>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</si>
  <si>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</si>
  <si>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</si>
  <si>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</si>
  <si>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</si>
  <si>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</si>
  <si>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</si>
  <si>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</si>
  <si>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</si>
  <si>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</si>
  <si>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</si>
  <si>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</si>
  <si>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</si>
  <si>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</si>
  <si>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</si>
  <si>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</si>
  <si>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</si>
  <si>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</si>
  <si>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</si>
  <si>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</si>
  <si>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</si>
  <si>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</si>
  <si>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</si>
  <si>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</si>
  <si>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</si>
  <si>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</si>
  <si>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</si>
  <si>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</si>
  <si>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</si>
  <si>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</si>
  <si>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</si>
  <si>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</si>
  <si>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</si>
  <si>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</si>
  <si>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</si>
  <si>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</si>
  <si>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</si>
  <si>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</si>
  <si>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</si>
  <si>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</si>
  <si>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</si>
  <si>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</si>
  <si>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</si>
  <si>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</si>
  <si>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</si>
  <si>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</si>
  <si>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</si>
  <si>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</si>
  <si>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</si>
  <si>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</si>
  <si>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</si>
  <si>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</si>
  <si>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</si>
  <si>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</si>
  <si>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</si>
  <si>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</si>
  <si>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</si>
  <si>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</si>
  <si>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</si>
  <si>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</si>
  <si>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</si>
  <si>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</si>
  <si>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</si>
  <si>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</si>
  <si>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</si>
  <si>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</si>
  <si>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</si>
  <si>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</si>
  <si>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</si>
  <si>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</si>
  <si>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</si>
  <si>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</si>
  <si>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</si>
  <si>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</si>
  <si>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</si>
  <si>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</si>
  <si>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</si>
  <si>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</si>
  <si>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</si>
  <si>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</si>
  <si>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</si>
  <si>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</si>
  <si>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</si>
  <si>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</si>
  <si>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</si>
  <si>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</si>
  <si>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</si>
  <si>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</si>
  <si>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</si>
  <si>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</si>
  <si>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</si>
  <si>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</si>
  <si>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</si>
  <si>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</si>
  <si>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</si>
  <si>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</si>
  <si>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</si>
  <si>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</si>
  <si>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</si>
  <si>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</si>
  <si>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</si>
  <si>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</si>
  <si>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</si>
  <si>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</si>
  <si>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</si>
  <si>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</si>
  <si>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</si>
  <si>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</si>
  <si>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</si>
  <si>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</si>
  <si>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</si>
  <si>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</si>
  <si>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</si>
  <si>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</si>
  <si>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</si>
  <si>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</si>
  <si>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</si>
  <si>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</si>
  <si>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</si>
  <si>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</si>
  <si>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</si>
  <si>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</si>
  <si>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</si>
  <si>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</si>
  <si>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</si>
  <si>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</si>
  <si>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</si>
  <si>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</si>
  <si>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</si>
  <si>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</si>
  <si>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</si>
  <si>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</si>
  <si>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</si>
  <si>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</si>
  <si>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</si>
  <si>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</si>
  <si>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</si>
  <si>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</si>
  <si>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</si>
  <si>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</si>
  <si>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</si>
  <si>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</si>
  <si>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</si>
  <si>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</si>
  <si>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</si>
  <si>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</si>
  <si>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</si>
  <si>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</si>
  <si>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</si>
  <si>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</si>
  <si>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</si>
  <si>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</si>
  <si>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</si>
  <si>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</si>
  <si>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</si>
  <si>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</si>
  <si>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</si>
  <si>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</si>
  <si>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</si>
  <si>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</si>
  <si>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</si>
  <si>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</si>
  <si>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</si>
  <si>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</si>
  <si>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</si>
  <si>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</si>
  <si>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</si>
  <si>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</si>
  <si>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</si>
  <si>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</si>
  <si>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</si>
  <si>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</si>
  <si>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</si>
  <si>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</si>
  <si>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</si>
  <si>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</si>
  <si>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</si>
  <si>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</si>
  <si>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</si>
  <si>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</si>
  <si>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</si>
  <si>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</si>
  <si>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</si>
  <si>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</si>
  <si>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</si>
  <si>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</si>
  <si>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</si>
  <si>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</si>
  <si>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</si>
  <si>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</si>
  <si>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</si>
  <si>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</si>
  <si>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</si>
  <si>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</si>
  <si>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</si>
  <si>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</si>
  <si>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</si>
  <si>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</si>
  <si>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</si>
  <si>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</si>
  <si>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</si>
  <si>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</si>
  <si>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</si>
  <si>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</si>
  <si>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</si>
  <si>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</si>
  <si>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</si>
  <si>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</si>
  <si>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</si>
  <si>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</si>
  <si>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</si>
  <si>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</si>
  <si>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</si>
  <si>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</si>
  <si>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</si>
  <si>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</si>
  <si>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</si>
  <si>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</si>
  <si>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</si>
  <si>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</si>
  <si>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</si>
  <si>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</si>
  <si>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</si>
  <si>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</si>
  <si>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</si>
  <si>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</si>
  <si>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</si>
  <si>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</si>
  <si>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</si>
  <si>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</si>
  <si>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</si>
  <si>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</si>
  <si>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</si>
  <si>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</si>
  <si>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</si>
  <si>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</si>
  <si>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</si>
  <si>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</si>
  <si>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</si>
  <si>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</si>
  <si>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</si>
  <si>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</si>
  <si>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</si>
  <si>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</si>
  <si>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</si>
  <si>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</si>
  <si>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</si>
  <si>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</si>
  <si>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</si>
  <si>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</si>
  <si>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</si>
  <si>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</si>
  <si>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</si>
  <si>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</si>
  <si>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</si>
  <si>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</si>
  <si>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</si>
  <si>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</si>
  <si>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</si>
  <si>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</si>
  <si>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</si>
  <si>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</si>
  <si>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</si>
  <si>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</si>
  <si>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</si>
  <si>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</si>
  <si>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</si>
  <si>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</si>
  <si>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</si>
  <si>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</si>
  <si>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</si>
  <si>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</si>
  <si>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</si>
  <si>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</si>
  <si>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</si>
  <si>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</si>
  <si>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</si>
  <si>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</si>
  <si>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</si>
  <si>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</si>
  <si>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</si>
  <si>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</si>
  <si>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</si>
  <si>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</si>
  <si>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</si>
  <si>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</si>
  <si>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</si>
  <si>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</si>
  <si>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</si>
  <si>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</si>
  <si>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</si>
  <si>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</si>
  <si>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</si>
  <si>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</si>
  <si>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</si>
  <si>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</si>
  <si>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</si>
  <si>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</si>
  <si>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</si>
  <si>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</si>
  <si>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</si>
  <si>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</si>
  <si>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</si>
  <si>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</si>
  <si>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</si>
  <si>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</si>
  <si>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</si>
  <si>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</si>
  <si>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</si>
  <si>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</si>
  <si>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</si>
  <si>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</si>
  <si>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</si>
  <si>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</si>
  <si>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</si>
  <si>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</si>
  <si>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</si>
  <si>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</si>
  <si>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</si>
  <si>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</si>
  <si>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</si>
  <si>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</si>
  <si>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</si>
  <si>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</si>
  <si>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</si>
  <si>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</si>
  <si>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</si>
  <si>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</si>
  <si>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</si>
  <si>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</si>
  <si>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</si>
  <si>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</si>
  <si>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</si>
  <si>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</si>
  <si>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</si>
  <si>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</si>
  <si>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</si>
  <si>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</si>
  <si>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</si>
  <si>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</si>
  <si>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</si>
  <si>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</si>
  <si>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</si>
  <si>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</si>
  <si>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</si>
  <si>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</si>
  <si>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</si>
  <si>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</si>
  <si>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</si>
  <si>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</si>
  <si>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</si>
  <si>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</si>
  <si>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</si>
  <si>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</si>
  <si>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</si>
  <si>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</si>
  <si>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</si>
  <si>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</si>
  <si>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</si>
  <si>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</si>
  <si>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</si>
  <si>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</si>
  <si>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</si>
  <si>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</si>
  <si>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</si>
  <si>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</si>
  <si>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</si>
  <si>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</si>
  <si>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</si>
  <si>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</si>
  <si>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</si>
  <si>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</si>
  <si>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</si>
  <si>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</si>
  <si>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</si>
  <si>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</si>
  <si>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</si>
  <si>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</si>
  <si>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</si>
  <si>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</si>
  <si>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</si>
  <si>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</si>
  <si>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</si>
  <si>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</si>
  <si>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</si>
  <si>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</si>
  <si>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</si>
  <si>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</si>
  <si>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</si>
  <si>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</si>
  <si>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</si>
  <si>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</si>
  <si>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</si>
  <si>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</si>
  <si>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</si>
  <si>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</si>
  <si>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</si>
  <si>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</si>
  <si>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</si>
  <si>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</si>
  <si>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</si>
  <si>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</si>
  <si>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</si>
  <si>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</si>
  <si>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</si>
  <si>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</si>
  <si>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</si>
  <si>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</si>
  <si>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</si>
  <si>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</si>
  <si>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</si>
  <si>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</si>
  <si>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</si>
  <si>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</si>
  <si>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</si>
  <si>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</si>
  <si>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</si>
  <si>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</si>
  <si>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</si>
  <si>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</si>
  <si>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</si>
  <si>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</si>
  <si>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</si>
  <si>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</si>
  <si>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</si>
  <si>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</si>
  <si>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</si>
  <si>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</si>
  <si>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</si>
  <si>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</si>
  <si>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</si>
  <si>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</si>
  <si>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</si>
  <si>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</si>
  <si>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</si>
  <si>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</si>
  <si>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</si>
  <si>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</si>
  <si>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</si>
  <si>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</si>
  <si>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</si>
  <si>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</si>
  <si>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</si>
  <si>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</si>
  <si>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</si>
  <si>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</si>
  <si>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</si>
  <si>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</si>
  <si>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</si>
  <si>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</si>
  <si>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</si>
  <si>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</si>
  <si>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</si>
  <si>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</si>
  <si>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</si>
  <si>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</si>
  <si>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</si>
  <si>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</si>
  <si>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</si>
  <si>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</si>
  <si>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</si>
  <si>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</si>
  <si>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</si>
  <si>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</si>
  <si>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</si>
  <si>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</si>
  <si>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</si>
  <si>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</si>
  <si>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</si>
  <si>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</si>
  <si>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</si>
  <si>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</si>
  <si>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</si>
  <si>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</si>
  <si>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</si>
  <si>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</si>
  <si>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</si>
  <si>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</si>
  <si>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</si>
  <si>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</si>
  <si>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</si>
  <si>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</si>
  <si>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</si>
  <si>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</si>
  <si>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</si>
  <si>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</si>
  <si>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</si>
  <si>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</si>
  <si>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</si>
  <si>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</si>
  <si>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</si>
  <si>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</si>
  <si>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</si>
  <si>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</si>
  <si>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</si>
  <si>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</si>
  <si>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</si>
  <si>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</si>
  <si>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</si>
  <si>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</si>
  <si>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</si>
  <si>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</si>
  <si>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</si>
  <si>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</si>
  <si>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</si>
  <si>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</si>
  <si>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</si>
  <si>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</si>
  <si>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</si>
  <si>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</si>
  <si>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</si>
  <si>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</si>
  <si>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</si>
  <si>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</si>
  <si>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</si>
  <si>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</si>
  <si>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</si>
  <si>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</si>
  <si>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</si>
  <si>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</si>
  <si>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</si>
  <si>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</si>
  <si>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</si>
  <si>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</si>
  <si>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</si>
  <si>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</si>
  <si>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</si>
  <si>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</si>
  <si>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</si>
  <si>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</si>
  <si>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</si>
  <si>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</si>
  <si>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</si>
  <si>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</si>
  <si>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</si>
  <si>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</si>
  <si>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</si>
  <si>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</si>
  <si>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</si>
  <si>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</si>
  <si>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</si>
  <si>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</si>
  <si>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</si>
  <si>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</si>
  <si>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</si>
  <si>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</si>
  <si>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</si>
  <si>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</si>
  <si>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</si>
  <si>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</si>
  <si>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</si>
  <si>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</si>
  <si>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</si>
  <si>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</si>
  <si>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</si>
  <si>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</si>
  <si>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</si>
  <si>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</si>
  <si>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</si>
  <si>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</si>
  <si>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</si>
  <si>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</si>
  <si>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</si>
  <si>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</si>
  <si>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</si>
  <si>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</si>
  <si>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</si>
  <si>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</si>
  <si>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</si>
  <si>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</si>
  <si>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</si>
  <si>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</si>
  <si>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</si>
  <si>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</si>
  <si>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</si>
  <si>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</si>
  <si>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</si>
  <si>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</si>
  <si>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</si>
  <si>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</si>
  <si>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</si>
  <si>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</si>
  <si>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</si>
  <si>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</si>
  <si>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</si>
  <si>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</si>
  <si>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</si>
  <si>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</si>
  <si>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</si>
  <si>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</si>
  <si>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</si>
  <si>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</si>
  <si>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</si>
  <si>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</si>
  <si>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</si>
  <si>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</si>
  <si>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</si>
  <si>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</si>
  <si>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</si>
  <si>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</si>
  <si>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</si>
  <si>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</si>
  <si>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</si>
  <si>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</si>
  <si>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</si>
  <si>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</si>
  <si>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</si>
  <si>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</si>
  <si>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</si>
  <si>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</si>
  <si>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</si>
  <si>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</si>
  <si>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</si>
  <si>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</si>
  <si>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</si>
  <si>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</si>
  <si>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</si>
  <si>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</si>
  <si>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</si>
  <si>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</si>
  <si>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</si>
  <si>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</si>
  <si>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</si>
  <si>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</si>
  <si>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</si>
  <si>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</si>
  <si>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</si>
  <si>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</si>
  <si>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</si>
  <si>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</si>
  <si>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</si>
  <si>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</si>
  <si>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</si>
  <si>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</si>
  <si>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</si>
  <si>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</si>
  <si>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</si>
  <si>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</si>
  <si>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</si>
  <si>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</si>
  <si>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</si>
  <si>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</si>
  <si>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</si>
  <si>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</si>
  <si>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</si>
  <si>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</si>
  <si>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</si>
  <si>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</si>
  <si>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</si>
  <si>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</si>
  <si>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</si>
  <si>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</si>
  <si>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</si>
  <si>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</si>
  <si>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</si>
  <si>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</si>
  <si>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</si>
  <si>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</si>
  <si>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</si>
  <si>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</si>
  <si>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</si>
  <si>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</si>
  <si>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</si>
  <si>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</si>
  <si>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</si>
  <si>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</si>
  <si>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</si>
  <si>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</si>
  <si>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</si>
  <si>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</si>
  <si>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</si>
  <si>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</si>
  <si>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</si>
  <si>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</si>
  <si>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</si>
  <si>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</si>
  <si>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</si>
  <si>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</si>
  <si>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</si>
  <si>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</si>
  <si>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</si>
  <si>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</si>
  <si>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</si>
  <si>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</si>
  <si>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</si>
  <si>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</si>
  <si>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</si>
  <si>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</si>
  <si>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</si>
  <si>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</si>
  <si>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</si>
  <si>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</si>
  <si>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</si>
  <si>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</si>
  <si>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</si>
  <si>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</si>
  <si>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</si>
  <si>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</si>
  <si>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</si>
  <si>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</si>
  <si>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</si>
  <si>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</si>
  <si>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</si>
  <si>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</si>
  <si>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</si>
  <si>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</si>
  <si>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</si>
  <si>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</si>
  <si>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</si>
  <si>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</si>
  <si>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</si>
  <si>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</si>
  <si>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</si>
  <si>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</si>
  <si>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</si>
  <si>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</si>
  <si>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</si>
  <si>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</si>
  <si>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</si>
  <si>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</si>
  <si>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</si>
  <si>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</si>
  <si>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</si>
  <si>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</si>
  <si>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</si>
  <si>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</si>
  <si>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</si>
  <si>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</si>
  <si>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</si>
  <si>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</si>
  <si>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</si>
  <si>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</si>
  <si>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</si>
  <si>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</si>
  <si>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</si>
  <si>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</si>
  <si>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</si>
  <si>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</si>
  <si>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</si>
  <si>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</si>
  <si>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</si>
  <si>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</si>
  <si>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</si>
  <si>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</si>
  <si>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</si>
  <si>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</si>
  <si>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</si>
  <si>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</si>
  <si>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</si>
  <si>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</si>
  <si>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</si>
  <si>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</si>
  <si>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</si>
  <si>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</si>
  <si>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</si>
  <si>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</si>
  <si>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</si>
  <si>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</si>
  <si>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</si>
  <si>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</si>
  <si>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</si>
  <si>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</si>
  <si>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</si>
  <si>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</si>
  <si>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</si>
  <si>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</si>
  <si>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</si>
  <si>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</si>
  <si>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</si>
  <si>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</si>
  <si>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</si>
  <si>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</si>
  <si>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</si>
  <si>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</si>
  <si>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</si>
  <si>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</si>
  <si>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</si>
  <si>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</si>
  <si>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</si>
  <si>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</si>
  <si>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</si>
  <si>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</si>
  <si>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</si>
  <si>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</si>
  <si>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</si>
  <si>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</si>
  <si>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</si>
  <si>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</si>
  <si>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</si>
  <si>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</si>
  <si>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</si>
  <si>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</si>
  <si>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</si>
  <si>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</si>
  <si>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</si>
  <si>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</si>
  <si>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</si>
  <si>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</si>
  <si>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</si>
  <si>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</si>
  <si>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</si>
  <si>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</si>
  <si>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</si>
  <si>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</si>
  <si>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</si>
  <si>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</si>
  <si>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</si>
  <si>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</si>
  <si>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</si>
  <si>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</si>
  <si>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</si>
  <si>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</si>
  <si>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</si>
  <si>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</si>
  <si>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</si>
  <si>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</si>
  <si>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</si>
  <si>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</si>
  <si>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</si>
  <si>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</si>
  <si>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</si>
  <si>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</si>
  <si>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</si>
  <si>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</si>
  <si>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</si>
  <si>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</si>
  <si>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</si>
  <si>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</si>
  <si>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</si>
  <si>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</si>
  <si>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</si>
  <si>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</si>
  <si>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</si>
  <si>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</si>
  <si>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</si>
  <si>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</si>
  <si>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</si>
  <si>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</si>
  <si>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</si>
  <si>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</si>
  <si>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</si>
  <si>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</si>
  <si>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</si>
  <si>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</si>
  <si>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</si>
  <si>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</si>
  <si>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</si>
  <si>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</si>
  <si>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</si>
  <si>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</si>
  <si>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</si>
  <si>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</si>
  <si>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</si>
  <si>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</si>
  <si>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</si>
  <si>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</si>
  <si>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</si>
  <si>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</si>
  <si>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</si>
  <si>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</si>
  <si>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</si>
  <si>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</si>
  <si>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</si>
  <si>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</si>
  <si>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</si>
  <si>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</si>
  <si>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</si>
  <si>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</si>
  <si>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</si>
  <si>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</si>
  <si>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</si>
  <si>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</si>
  <si>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</si>
  <si>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</si>
  <si>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</si>
  <si>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</si>
  <si>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</si>
  <si>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</si>
  <si>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</si>
  <si>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</si>
  <si>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</si>
  <si>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</si>
  <si>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</si>
  <si>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</si>
  <si>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</si>
  <si>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</si>
  <si>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</si>
  <si>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</si>
  <si>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</si>
  <si>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</si>
  <si>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</si>
  <si>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</si>
  <si>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</si>
  <si>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</si>
  <si>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</si>
  <si>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</si>
  <si>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</si>
  <si>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</si>
  <si>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</si>
  <si>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</si>
  <si>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</si>
  <si>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</si>
  <si>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</si>
  <si>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</si>
  <si>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</si>
  <si>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</si>
  <si>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</si>
  <si>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</si>
  <si>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</si>
  <si>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</si>
  <si>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</si>
  <si>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</si>
  <si>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</si>
  <si>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</si>
  <si>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</si>
  <si>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</si>
  <si>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</si>
  <si>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</si>
  <si>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</si>
  <si>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</si>
  <si>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</si>
  <si>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</si>
  <si>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</si>
  <si>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</si>
  <si>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</si>
  <si>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</si>
  <si>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</si>
  <si>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</si>
  <si>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</si>
  <si>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</si>
  <si>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</si>
  <si>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</si>
  <si>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</si>
  <si>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</si>
  <si>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</si>
  <si>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</si>
  <si>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</si>
  <si>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</si>
  <si>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</si>
  <si>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</si>
  <si>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</si>
  <si>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</si>
  <si>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</si>
  <si>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</si>
  <si>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</si>
  <si>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</si>
  <si>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</si>
  <si>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</si>
  <si>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</si>
  <si>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</si>
  <si>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</si>
  <si>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</si>
  <si>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</si>
  <si>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</si>
  <si>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</si>
  <si>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</si>
  <si>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</si>
  <si>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</si>
  <si>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</si>
  <si>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</si>
  <si>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</si>
  <si>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</si>
  <si>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</si>
  <si>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</si>
  <si>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</si>
  <si>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</si>
  <si>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</si>
  <si>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</si>
  <si>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</si>
  <si>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</si>
  <si>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</si>
  <si>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</si>
  <si>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</si>
  <si>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</si>
  <si>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</si>
  <si>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</si>
  <si>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</si>
  <si>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</si>
  <si>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</si>
  <si>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</si>
  <si>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</si>
  <si>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</si>
  <si>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</si>
  <si>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</si>
  <si>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</si>
  <si>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</si>
  <si>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</si>
  <si>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</si>
  <si>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</si>
  <si>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</si>
  <si>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</si>
  <si>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</si>
  <si>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</si>
  <si>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</si>
  <si>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</si>
  <si>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</si>
  <si>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</si>
  <si>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</si>
  <si>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</si>
  <si>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</si>
  <si>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</si>
  <si>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</si>
  <si>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</si>
  <si>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</si>
  <si>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</si>
  <si>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</si>
  <si>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</si>
  <si>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</si>
  <si>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</si>
  <si>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</si>
  <si>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</si>
  <si>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</si>
  <si>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</si>
  <si>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</si>
  <si>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</si>
  <si>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</si>
  <si>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</si>
  <si>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</si>
  <si>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</si>
  <si>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</si>
  <si>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</si>
  <si>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</si>
  <si>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</si>
  <si>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</si>
  <si>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</si>
  <si>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</si>
  <si>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</si>
  <si>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</si>
  <si>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</si>
  <si>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</si>
  <si>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</si>
  <si>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</si>
  <si>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</si>
  <si>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</si>
  <si>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</si>
  <si>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</si>
  <si>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</si>
  <si>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</si>
  <si>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</si>
  <si>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</si>
  <si>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</si>
  <si>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</si>
  <si>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</si>
  <si>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</si>
  <si>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</si>
  <si>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</si>
  <si>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</si>
  <si>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</si>
  <si>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</si>
  <si>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</si>
  <si>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</si>
  <si>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</si>
  <si>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</si>
  <si>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</si>
  <si>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</si>
  <si>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</si>
  <si>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</si>
  <si>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</si>
  <si>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</si>
  <si>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</si>
  <si>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</si>
  <si>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</si>
  <si>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</si>
  <si>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</si>
  <si>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</si>
  <si>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</si>
  <si>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</si>
  <si>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</si>
  <si>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</si>
  <si>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</si>
  <si>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</si>
  <si>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</si>
  <si>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</si>
  <si>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</si>
  <si>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</si>
  <si>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</si>
  <si>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</si>
  <si>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</si>
  <si>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</si>
  <si>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</si>
  <si>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</si>
  <si>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</si>
  <si>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</si>
  <si>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</si>
  <si>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</si>
  <si>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</si>
  <si>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</si>
  <si>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</si>
  <si>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</si>
  <si>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</si>
  <si>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</si>
  <si>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</si>
  <si>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</si>
  <si>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</si>
  <si>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</si>
  <si>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</si>
  <si>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</si>
  <si>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</si>
  <si>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</si>
  <si>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</si>
  <si>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</si>
  <si>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</si>
  <si>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</si>
  <si>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</si>
  <si>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</si>
  <si>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</si>
  <si>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</si>
  <si>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</si>
  <si>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</si>
  <si>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</si>
  <si>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</si>
  <si>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</si>
  <si>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</si>
  <si>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</si>
  <si>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</si>
  <si>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</si>
  <si>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</si>
  <si>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</si>
  <si>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</si>
  <si>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</si>
  <si>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</si>
  <si>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</si>
  <si>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</si>
  <si>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</si>
  <si>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</si>
  <si>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</si>
  <si>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</si>
  <si>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</si>
  <si>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</si>
  <si>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</si>
  <si>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</si>
  <si>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</si>
  <si>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</si>
  <si>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</si>
  <si>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</si>
  <si>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</si>
  <si>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</si>
  <si>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</si>
  <si>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</si>
  <si>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</si>
  <si>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</si>
  <si>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</si>
  <si>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</si>
  <si>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</si>
  <si>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</si>
  <si>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</si>
  <si>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</si>
  <si>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</si>
  <si>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</si>
  <si>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</si>
  <si>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</si>
  <si>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</si>
  <si>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</si>
  <si>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</si>
  <si>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</si>
  <si>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</si>
  <si>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</si>
  <si>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</si>
  <si>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</si>
  <si>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</si>
  <si>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</si>
  <si>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</si>
  <si>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</si>
  <si>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</si>
  <si>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</si>
  <si>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</si>
  <si>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</si>
  <si>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</si>
  <si>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</si>
  <si>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</si>
  <si>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</si>
  <si>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</si>
  <si>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</si>
  <si>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</si>
  <si>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</si>
  <si>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</si>
  <si>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</si>
  <si>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</si>
  <si>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</si>
  <si>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</si>
  <si>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</si>
  <si>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</si>
  <si>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</si>
  <si>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</si>
  <si>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</si>
  <si>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</si>
  <si>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</si>
  <si>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</si>
  <si>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</si>
  <si>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</si>
  <si>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</si>
  <si>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</si>
  <si>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</si>
  <si>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</si>
  <si>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</si>
  <si>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</si>
  <si>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</si>
  <si>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</si>
  <si>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</si>
  <si>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</si>
  <si>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</si>
  <si>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</si>
  <si>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</si>
  <si>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</si>
  <si>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</si>
  <si>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</si>
  <si>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</si>
  <si>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</si>
  <si>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</si>
  <si>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</si>
  <si>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</si>
  <si>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</si>
  <si>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</si>
  <si>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</si>
  <si>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</si>
  <si>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</si>
  <si>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</si>
  <si>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</si>
  <si>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</si>
  <si>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</si>
  <si>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</si>
  <si>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</si>
  <si>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</si>
  <si>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</si>
  <si>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</si>
  <si>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</si>
  <si>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</si>
  <si>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</si>
  <si>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</si>
  <si>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</si>
  <si>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</si>
  <si>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</si>
  <si>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</si>
  <si>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</si>
  <si>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</si>
  <si>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</si>
  <si>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</si>
  <si>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</si>
  <si>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</si>
  <si>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</si>
  <si>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</si>
  <si>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</si>
  <si>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</si>
  <si>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</si>
  <si>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</si>
  <si>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</si>
  <si>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</si>
  <si>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</si>
  <si>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</si>
  <si>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</si>
  <si>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</si>
  <si>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</si>
  <si>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</si>
  <si>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</si>
  <si>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</si>
  <si>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</si>
  <si>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</si>
  <si>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</si>
  <si>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</si>
  <si>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</si>
  <si>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</si>
  <si>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</si>
  <si>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</si>
  <si>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</si>
  <si>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</si>
  <si>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</si>
  <si>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</si>
  <si>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</si>
  <si>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</si>
  <si>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</si>
  <si>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</si>
  <si>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</si>
  <si>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</si>
  <si>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</si>
  <si>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</si>
  <si>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</si>
  <si>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</si>
  <si>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</si>
  <si>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</si>
  <si>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</si>
  <si>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</si>
  <si>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</si>
  <si>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</si>
  <si>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</si>
  <si>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</si>
  <si>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</si>
  <si>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</si>
  <si>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</si>
  <si>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</si>
  <si>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</si>
  <si>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</si>
  <si>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</si>
  <si>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</si>
  <si>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</si>
  <si>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</si>
  <si>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</si>
  <si>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</si>
  <si>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</si>
  <si>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</si>
  <si>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</si>
  <si>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</si>
  <si>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</si>
  <si>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</si>
  <si>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</si>
  <si>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</si>
  <si>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</si>
  <si>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</si>
  <si>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</si>
  <si>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</si>
  <si>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</si>
  <si>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</si>
  <si>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</si>
  <si>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</si>
  <si>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</si>
  <si>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</si>
  <si>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</si>
  <si>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</si>
  <si>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</si>
  <si>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</si>
  <si>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</si>
  <si>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</si>
  <si>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</si>
  <si>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</si>
  <si>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</si>
  <si>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</si>
  <si>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</si>
  <si>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</si>
  <si>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</si>
  <si>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</si>
  <si>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</si>
  <si>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</si>
  <si>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</si>
  <si>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</si>
  <si>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</si>
  <si>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</si>
  <si>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</si>
  <si>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</si>
  <si>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</si>
  <si>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</si>
  <si>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</si>
  <si>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</si>
  <si>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</si>
  <si>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</si>
  <si>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</si>
  <si>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</si>
  <si>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</si>
  <si>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</si>
  <si>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</si>
  <si>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</si>
  <si>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</si>
  <si>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</si>
  <si>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</si>
  <si>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</si>
  <si>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</si>
  <si>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</si>
  <si>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</si>
  <si>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</si>
  <si>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</si>
  <si>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</si>
  <si>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</si>
  <si>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</si>
  <si>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</si>
  <si>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</si>
  <si>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</si>
  <si>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</si>
  <si>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</si>
  <si>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</si>
  <si>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</si>
  <si>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</si>
  <si>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</si>
  <si>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</si>
  <si>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</si>
  <si>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</si>
  <si>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</si>
  <si>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</si>
  <si>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</si>
  <si>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</si>
  <si>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</si>
  <si>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</si>
  <si>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</si>
  <si>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</si>
  <si>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</si>
  <si>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</si>
  <si>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</si>
  <si>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</si>
  <si>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</si>
  <si>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</si>
  <si>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</si>
  <si>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</si>
  <si>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</si>
  <si>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</si>
  <si>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</si>
  <si>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</si>
  <si>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</si>
  <si>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</si>
  <si>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</si>
  <si>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</si>
  <si>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</si>
  <si>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</si>
  <si>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</si>
  <si>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</si>
  <si>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</si>
  <si>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</si>
  <si>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</si>
  <si>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</si>
  <si>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</si>
  <si>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</si>
  <si>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</si>
  <si>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</si>
  <si>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</si>
  <si>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</si>
  <si>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</si>
  <si>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</si>
  <si>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</si>
  <si>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</si>
  <si>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</si>
  <si>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</si>
  <si>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</si>
  <si>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</si>
  <si>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</si>
  <si>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</si>
  <si>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</si>
  <si>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</si>
  <si>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</si>
  <si>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</si>
  <si>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</si>
  <si>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</si>
  <si>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</si>
  <si>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</si>
  <si>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</si>
  <si>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</si>
  <si>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</si>
  <si>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</si>
  <si>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</si>
  <si>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</si>
  <si>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</si>
  <si>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</si>
  <si>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</si>
  <si>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</si>
  <si>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</si>
  <si>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</si>
  <si>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</si>
  <si>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</si>
  <si>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</si>
  <si>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</si>
  <si>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</si>
  <si>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</si>
  <si>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</si>
  <si>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</si>
  <si>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</si>
  <si>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</si>
  <si>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</si>
  <si>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</si>
  <si>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</si>
  <si>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</si>
  <si>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</si>
  <si>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</si>
  <si>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</si>
  <si>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</si>
  <si>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</si>
  <si>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</si>
  <si>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</si>
  <si>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</si>
  <si>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</si>
  <si>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</si>
  <si>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</si>
  <si>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</si>
  <si>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</si>
  <si>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</si>
  <si>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</si>
  <si>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</si>
  <si>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</si>
  <si>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</si>
  <si>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</si>
  <si>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</si>
  <si>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</si>
  <si>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</si>
  <si>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</si>
  <si>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</si>
  <si>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</si>
  <si>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</si>
  <si>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</si>
  <si>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</si>
  <si>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</si>
  <si>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</si>
  <si>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</si>
  <si>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</si>
  <si>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</si>
  <si>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</si>
  <si>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</si>
  <si>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</si>
  <si>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</si>
  <si>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</si>
  <si>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</si>
  <si>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</si>
  <si>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</si>
  <si>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</si>
  <si>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</si>
  <si>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</si>
  <si>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</si>
  <si>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</si>
  <si>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</si>
  <si>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</si>
  <si>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</si>
  <si>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</si>
  <si>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</si>
  <si>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</si>
  <si>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</si>
  <si>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</si>
  <si>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</si>
  <si>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</si>
  <si>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</si>
  <si>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</si>
  <si>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</si>
  <si>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</si>
  <si>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</si>
  <si>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</si>
  <si>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</si>
  <si>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</si>
  <si>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</si>
  <si>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</si>
  <si>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</si>
  <si>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</si>
  <si>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</si>
  <si>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</si>
  <si>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</si>
  <si>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</si>
  <si>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</si>
  <si>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</si>
  <si>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</si>
  <si>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</si>
  <si>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</si>
  <si>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</si>
  <si>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</si>
  <si>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</si>
  <si>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</si>
  <si>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</si>
  <si>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</si>
  <si>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</si>
  <si>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</si>
  <si>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</si>
  <si>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</si>
  <si>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</si>
  <si>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</si>
  <si>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</si>
  <si>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</si>
  <si>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</si>
  <si>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</si>
  <si>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</si>
  <si>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</si>
  <si>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</si>
  <si>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</si>
  <si>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</si>
  <si>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</si>
  <si>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</si>
  <si>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</si>
  <si>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</si>
  <si>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</si>
  <si>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</si>
  <si>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</si>
  <si>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</si>
  <si>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</si>
  <si>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</si>
  <si>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</si>
  <si>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</si>
  <si>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</si>
  <si>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</si>
  <si>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</si>
  <si>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</si>
  <si>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</si>
  <si>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</si>
  <si>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</si>
  <si>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</si>
  <si>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</si>
  <si>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</si>
  <si>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</si>
  <si>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</si>
  <si>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</si>
  <si>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</si>
  <si>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</si>
  <si>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</si>
  <si>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</si>
  <si>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</si>
  <si>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</si>
  <si>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</si>
  <si>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</si>
  <si>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</si>
  <si>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</si>
  <si>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</si>
  <si>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</si>
  <si>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</si>
  <si>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</si>
  <si>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</si>
  <si>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</si>
  <si>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</si>
  <si>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</si>
  <si>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</si>
  <si>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</si>
  <si>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</si>
  <si>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</si>
  <si>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</si>
  <si>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</si>
  <si>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</si>
  <si>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</si>
  <si>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</si>
  <si>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</si>
  <si>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</si>
  <si>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</si>
  <si>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</si>
  <si>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</si>
  <si>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</si>
  <si>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</si>
  <si>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</si>
  <si>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</si>
  <si>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</si>
  <si>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</si>
  <si>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</si>
  <si>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</si>
  <si>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</si>
  <si>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</si>
  <si>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</si>
  <si>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</si>
  <si>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</si>
  <si>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</si>
  <si>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</si>
  <si>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</si>
  <si>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</si>
  <si>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</si>
  <si>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</si>
  <si>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</si>
  <si>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</si>
  <si>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</si>
  <si>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</si>
  <si>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</si>
  <si>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</si>
  <si>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</si>
  <si>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</si>
  <si>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</si>
  <si>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</si>
  <si>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</si>
  <si>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</si>
  <si>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</si>
  <si>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</si>
  <si>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</si>
  <si>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</si>
  <si>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</si>
  <si>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</si>
  <si>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</si>
  <si>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</si>
  <si>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</si>
  <si>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</si>
  <si>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</si>
  <si>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</si>
  <si>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</si>
  <si>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</si>
  <si>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</si>
  <si>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</si>
  <si>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</si>
  <si>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</si>
  <si>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</si>
  <si>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</si>
  <si>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</si>
  <si>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</si>
  <si>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</si>
  <si>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</si>
  <si>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</si>
  <si>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</si>
  <si>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</si>
  <si>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</si>
  <si>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</si>
  <si>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</si>
  <si>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</si>
  <si>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</si>
  <si>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</si>
  <si>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</si>
  <si>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</si>
  <si>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</si>
  <si>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</si>
  <si>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</si>
  <si>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</si>
  <si>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</si>
  <si>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</si>
  <si>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</si>
  <si>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</si>
  <si>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</si>
  <si>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</si>
  <si>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</si>
  <si>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</si>
  <si>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</si>
  <si>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</si>
  <si>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</si>
  <si>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</si>
  <si>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</si>
  <si>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</si>
  <si>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</si>
  <si>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</si>
  <si>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</si>
  <si>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</si>
  <si>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</si>
  <si>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</si>
  <si>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</si>
  <si>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</si>
  <si>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</si>
  <si>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</si>
  <si>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</si>
  <si>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</si>
  <si>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</si>
  <si>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</si>
  <si>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</si>
  <si>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</si>
  <si>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</si>
  <si>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</si>
  <si>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</si>
  <si>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</si>
  <si>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</si>
  <si>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</si>
  <si>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</si>
  <si>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</si>
  <si>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</si>
  <si>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</si>
  <si>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</si>
  <si>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</si>
  <si>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</si>
  <si>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</si>
  <si>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</si>
  <si>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</si>
  <si>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</si>
  <si>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</si>
  <si>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</si>
  <si>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</si>
  <si>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</si>
  <si>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</si>
  <si>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</si>
  <si>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</si>
  <si>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</si>
  <si>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</si>
  <si>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</si>
  <si>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</si>
  <si>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</si>
  <si>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</si>
  <si>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</si>
  <si>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</si>
  <si>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</si>
  <si>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</si>
  <si>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</si>
  <si>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</si>
  <si>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</si>
  <si>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</si>
  <si>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</si>
  <si>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</si>
  <si>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</si>
  <si>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</si>
  <si>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</si>
  <si>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</si>
  <si>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</si>
  <si>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</si>
  <si>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</si>
  <si>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</si>
  <si>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</si>
  <si>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</si>
  <si>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</si>
  <si>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</si>
  <si>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</si>
  <si>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</si>
  <si>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</si>
  <si>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</si>
  <si>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</si>
  <si>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</si>
  <si>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</si>
  <si>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</si>
  <si>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</si>
  <si>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</si>
  <si>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</si>
  <si>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</si>
  <si>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</si>
  <si>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</si>
  <si>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</si>
  <si>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</si>
  <si>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</si>
  <si>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</si>
  <si>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</si>
  <si>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</si>
  <si>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</si>
  <si>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</si>
  <si>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</si>
  <si>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</si>
  <si>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</si>
  <si>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</si>
  <si>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</si>
  <si>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</si>
  <si>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</si>
  <si>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</si>
  <si>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</si>
  <si>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</si>
  <si>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</si>
  <si>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</si>
  <si>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</si>
  <si>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</si>
  <si>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</si>
  <si>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</si>
  <si>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</si>
  <si>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</si>
  <si>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</si>
  <si>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</si>
  <si>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</si>
  <si>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</si>
  <si>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</si>
  <si>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</si>
  <si>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</si>
  <si>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</si>
  <si>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</si>
  <si>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</si>
  <si>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</si>
  <si>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</si>
  <si>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</si>
  <si>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</si>
  <si>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</si>
  <si>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</si>
  <si>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</si>
  <si>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</si>
  <si>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</si>
  <si>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</si>
  <si>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</si>
  <si>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</si>
  <si>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</si>
  <si>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</si>
  <si>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</si>
  <si>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</si>
  <si>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</si>
  <si>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</si>
  <si>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</si>
  <si>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</si>
  <si>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</si>
  <si>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</si>
  <si>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</si>
  <si>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</si>
  <si>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</si>
  <si>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</si>
  <si>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</si>
  <si>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</si>
  <si>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</si>
  <si>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</si>
  <si>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</si>
  <si>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</si>
  <si>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</si>
  <si>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</si>
  <si>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</si>
  <si>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</si>
  <si>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</si>
  <si>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</si>
  <si>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</si>
  <si>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</si>
  <si>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</si>
  <si>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</si>
  <si>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</si>
  <si>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</si>
  <si>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</si>
  <si>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</si>
  <si>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</si>
  <si>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</si>
  <si>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</si>
  <si>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</si>
  <si>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</si>
  <si>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</si>
  <si>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</si>
  <si>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</si>
  <si>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</si>
  <si>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</si>
  <si>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</si>
  <si>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</si>
  <si>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</si>
  <si>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</si>
  <si>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</si>
  <si>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</si>
  <si>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</si>
  <si>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</si>
  <si>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</si>
  <si>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</si>
  <si>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</si>
  <si>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</si>
  <si>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</si>
  <si>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</si>
  <si>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</si>
  <si>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</si>
  <si>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</si>
  <si>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</si>
  <si>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</si>
  <si>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</si>
  <si>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</si>
  <si>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</si>
  <si>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</si>
  <si>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</si>
  <si>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</si>
  <si>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</si>
  <si>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</si>
  <si>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</si>
  <si>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</si>
  <si>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</si>
  <si>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</si>
  <si>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</si>
  <si>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</si>
  <si>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</si>
  <si>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</si>
  <si>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</si>
  <si>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</si>
  <si>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</si>
  <si>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</si>
  <si>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</si>
  <si>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</si>
  <si>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</si>
  <si>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</si>
  <si>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</si>
  <si>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</si>
  <si>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</si>
  <si>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</si>
  <si>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</si>
  <si>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</si>
  <si>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</si>
  <si>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</si>
  <si>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</si>
  <si>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</si>
  <si>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</si>
  <si>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</si>
  <si>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</si>
  <si>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</si>
  <si>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</si>
  <si>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</si>
  <si>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</si>
  <si>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</si>
  <si>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</si>
  <si>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</si>
  <si>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</si>
  <si>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</si>
  <si>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</si>
  <si>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</si>
  <si>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</si>
  <si>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</si>
  <si>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</si>
  <si>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</si>
  <si>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</si>
  <si>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</si>
  <si>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</si>
  <si>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</si>
  <si>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</si>
  <si>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</si>
  <si>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</si>
  <si>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</si>
  <si>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</si>
  <si>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</si>
  <si>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</si>
  <si>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</si>
  <si>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</si>
  <si>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</si>
  <si>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</si>
  <si>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</si>
  <si>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</si>
  <si>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</si>
  <si>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</si>
  <si>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</si>
  <si>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</si>
  <si>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</si>
  <si>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</si>
  <si>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</si>
  <si>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</si>
  <si>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</si>
  <si>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</si>
  <si>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</si>
  <si>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</si>
  <si>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</si>
  <si>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</si>
  <si>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</si>
  <si>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</si>
  <si>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</si>
  <si>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</si>
  <si>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</si>
  <si>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</si>
  <si>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</si>
  <si>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</si>
  <si>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</si>
  <si>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</si>
  <si>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</si>
  <si>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</si>
  <si>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</si>
  <si>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</si>
  <si>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</si>
  <si>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</si>
  <si>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</si>
  <si>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</si>
  <si>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</si>
  <si>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</si>
  <si>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</si>
  <si>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</si>
  <si>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</si>
  <si>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</si>
  <si>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</si>
  <si>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</si>
  <si>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</si>
  <si>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</si>
  <si>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</si>
  <si>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</si>
  <si>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</si>
  <si>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</si>
  <si>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</si>
  <si>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</si>
  <si>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</si>
  <si>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</si>
  <si>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</si>
  <si>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</si>
  <si>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</si>
  <si>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</si>
  <si>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</si>
  <si>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</si>
  <si>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</si>
  <si>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</si>
  <si>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</si>
  <si>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</si>
  <si>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</si>
  <si>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</si>
  <si>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</si>
  <si>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</si>
  <si>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</si>
  <si>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</si>
  <si>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</si>
  <si>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</si>
  <si>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</si>
  <si>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</si>
  <si>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</si>
  <si>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</si>
  <si>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</si>
  <si>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</si>
  <si>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</si>
  <si>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</si>
  <si>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</si>
  <si>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</si>
  <si>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</si>
  <si>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</si>
  <si>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</si>
  <si>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</si>
  <si>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</si>
  <si>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</si>
  <si>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</si>
  <si>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</si>
  <si>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</si>
  <si>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</si>
  <si>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</si>
  <si>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</si>
  <si>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</si>
  <si>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</si>
  <si>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</si>
  <si>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</si>
  <si>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</si>
  <si>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</si>
  <si>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</si>
  <si>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</si>
  <si>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</si>
  <si>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</si>
  <si>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</si>
  <si>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</si>
  <si>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</si>
  <si>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</si>
  <si>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</si>
  <si>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</si>
  <si>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</si>
  <si>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</si>
  <si>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</si>
  <si>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</si>
  <si>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</si>
  <si>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</si>
  <si>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</si>
  <si>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</si>
  <si>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</si>
  <si>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</si>
  <si>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</si>
  <si>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</si>
  <si>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</si>
  <si>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</si>
  <si>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</si>
  <si>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</si>
  <si>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</si>
  <si>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</si>
  <si>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</si>
  <si>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</si>
  <si>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</si>
  <si>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</si>
  <si>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</si>
  <si>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</si>
  <si>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</si>
  <si>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</si>
  <si>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</si>
  <si>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</si>
  <si>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</si>
  <si>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</si>
  <si>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</si>
  <si>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</si>
  <si>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</si>
  <si>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</si>
  <si>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</si>
  <si>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</si>
  <si>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</si>
  <si>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</si>
  <si>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</si>
  <si>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</si>
  <si>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</si>
  <si>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</si>
  <si>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</si>
  <si>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</si>
  <si>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</si>
  <si>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</si>
  <si>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</si>
  <si>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</si>
  <si>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</si>
  <si>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</si>
  <si>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</si>
  <si>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</si>
  <si>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</si>
  <si>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</si>
  <si>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</si>
  <si>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</si>
  <si>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</si>
  <si>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</si>
  <si>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</si>
  <si>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</si>
  <si>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</si>
  <si>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</si>
  <si>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</si>
  <si>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</si>
  <si>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</si>
  <si>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</si>
  <si>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</si>
  <si>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</si>
  <si>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</si>
  <si>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</si>
  <si>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</si>
  <si>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</si>
  <si>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</si>
  <si>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</si>
  <si>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</si>
  <si>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</si>
  <si>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</si>
  <si>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</si>
  <si>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</si>
  <si>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</si>
  <si>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</si>
  <si>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</si>
  <si>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</si>
  <si>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</si>
  <si>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</si>
  <si>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</si>
  <si>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</si>
  <si>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</si>
  <si>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</si>
  <si>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</si>
  <si>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</si>
  <si>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</si>
  <si>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</si>
  <si>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</si>
  <si>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</si>
  <si>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</si>
  <si>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</si>
  <si>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</si>
  <si>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</si>
  <si>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</si>
  <si>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</si>
  <si>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</si>
  <si>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</si>
  <si>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</si>
  <si>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</si>
  <si>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</si>
  <si>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</si>
  <si>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</si>
  <si>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</si>
  <si>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</si>
  <si>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</si>
  <si>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</si>
  <si>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</si>
  <si>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</si>
  <si>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</si>
  <si>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</si>
  <si>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</si>
  <si>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</si>
  <si>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</si>
  <si>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</si>
  <si>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</si>
  <si>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</si>
  <si>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</si>
  <si>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</si>
  <si>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</si>
  <si>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</si>
  <si>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</si>
  <si>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</si>
  <si>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</si>
  <si>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</si>
  <si>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</si>
  <si>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</si>
  <si>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</si>
  <si>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</si>
  <si>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</si>
  <si>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</si>
  <si>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</si>
  <si>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</si>
  <si>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</si>
  <si>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</si>
  <si>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</si>
  <si>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</si>
  <si>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</si>
  <si>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</si>
  <si>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</si>
  <si>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</si>
  <si>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</si>
  <si>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</si>
  <si>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</si>
  <si>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</si>
  <si>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</si>
  <si>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</si>
  <si>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</si>
  <si>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</si>
  <si>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</si>
  <si>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</si>
  <si>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</si>
  <si>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</si>
  <si>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</si>
  <si>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</si>
  <si>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</si>
  <si>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</si>
  <si>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</si>
  <si>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</si>
  <si>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</si>
  <si>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</si>
  <si>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</si>
  <si>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</si>
  <si>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</si>
  <si>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</si>
  <si>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</si>
  <si>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</si>
  <si>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</si>
  <si>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</si>
  <si>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</si>
  <si>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</si>
  <si>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</si>
  <si>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</si>
  <si>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</si>
  <si>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</si>
  <si>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</si>
  <si>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</si>
  <si>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</si>
  <si>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</si>
  <si>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</si>
  <si>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</si>
  <si>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</si>
  <si>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</si>
  <si>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</si>
  <si>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</si>
  <si>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</si>
  <si>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</si>
  <si>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</si>
  <si>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</si>
  <si>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</si>
  <si>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</si>
  <si>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</si>
  <si>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</si>
  <si>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</si>
  <si>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</si>
  <si>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</si>
  <si>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</si>
  <si>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</si>
  <si>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</si>
  <si>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</si>
  <si>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</si>
  <si>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</si>
  <si>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</si>
  <si>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</si>
  <si>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</si>
  <si>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</si>
  <si>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</si>
  <si>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</si>
  <si>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</si>
  <si>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</si>
  <si>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</si>
  <si>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</si>
  <si>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</si>
  <si>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</si>
  <si>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</si>
  <si>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</si>
  <si>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</si>
  <si>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</si>
  <si>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</si>
  <si>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</si>
  <si>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</si>
  <si>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</si>
  <si>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</si>
  <si>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</si>
  <si>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</si>
  <si>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</si>
  <si>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</si>
  <si>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</si>
  <si>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</si>
  <si>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</si>
  <si>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</si>
  <si>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</si>
  <si>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</si>
  <si>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</si>
  <si>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</si>
  <si>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</si>
  <si>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</si>
  <si>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</si>
  <si>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</si>
  <si>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</si>
  <si>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</si>
  <si>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</si>
  <si>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</si>
  <si>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</si>
  <si>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</si>
  <si>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</si>
  <si>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</si>
  <si>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</si>
  <si>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</si>
  <si>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</si>
  <si>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</si>
  <si>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</si>
  <si>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</si>
  <si>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</si>
  <si>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</si>
  <si>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</si>
  <si>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</si>
  <si>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</si>
  <si>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</si>
  <si>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</si>
  <si>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</si>
  <si>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</si>
  <si>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</si>
  <si>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</si>
  <si>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</si>
  <si>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</si>
  <si>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</si>
  <si>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</si>
  <si>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</si>
  <si>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</si>
  <si>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</si>
  <si>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</si>
  <si>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</si>
  <si>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</si>
  <si>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</si>
  <si>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</si>
  <si>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</si>
  <si>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</si>
  <si>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</si>
  <si>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</si>
  <si>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</si>
  <si>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</si>
  <si>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</si>
  <si>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</si>
  <si>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</si>
  <si>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</si>
  <si>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</si>
  <si>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</si>
  <si>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</si>
  <si>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</si>
  <si>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</si>
  <si>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</si>
  <si>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</si>
  <si>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</si>
  <si>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</si>
  <si>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</si>
  <si>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</si>
  <si>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</si>
  <si>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</si>
  <si>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</si>
  <si>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</si>
  <si>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</si>
  <si>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</si>
  <si>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</si>
  <si>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</si>
  <si>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</si>
  <si>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</si>
  <si>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</si>
  <si>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</si>
  <si>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</si>
  <si>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</si>
  <si>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</si>
  <si>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</si>
  <si>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</si>
  <si>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</si>
  <si>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</si>
  <si>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</si>
  <si>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</si>
  <si>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</si>
  <si>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</si>
  <si>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</si>
  <si>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</si>
  <si>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</si>
  <si>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</si>
  <si>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</si>
  <si>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</si>
  <si>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</si>
  <si>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</si>
  <si>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</si>
  <si>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</si>
  <si>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</si>
  <si>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</si>
  <si>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</si>
  <si>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</si>
  <si>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</si>
  <si>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</si>
  <si>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</si>
  <si>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</si>
  <si>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</si>
  <si>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</si>
  <si>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</si>
  <si>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</si>
  <si>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</si>
  <si>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</si>
  <si>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</si>
  <si>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</si>
  <si>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</si>
  <si>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</si>
  <si>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</si>
  <si>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</si>
  <si>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</si>
  <si>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</si>
  <si>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</si>
  <si>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</si>
  <si>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</si>
  <si>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</si>
  <si>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</si>
  <si>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</si>
  <si>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</si>
  <si>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</si>
  <si>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</si>
  <si>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</si>
  <si>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</si>
  <si>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</si>
  <si>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</si>
  <si>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</si>
  <si>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</si>
  <si>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</si>
  <si>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</si>
  <si>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</si>
  <si>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</si>
  <si>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</si>
  <si>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</si>
  <si>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</si>
  <si>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</si>
  <si>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</si>
  <si>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</si>
  <si>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</si>
  <si>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</si>
  <si>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</si>
  <si>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</si>
  <si>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</si>
  <si>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</si>
  <si>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</si>
  <si>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</si>
  <si>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</si>
  <si>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</si>
  <si>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</si>
  <si>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</si>
  <si>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</si>
  <si>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</si>
  <si>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</si>
  <si>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</si>
  <si>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</si>
  <si>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</si>
  <si>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</si>
  <si>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</si>
  <si>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</si>
  <si>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</si>
  <si>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</si>
  <si>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</si>
  <si>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</si>
  <si>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</si>
  <si>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</si>
  <si>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</si>
  <si>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</si>
  <si>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</si>
  <si>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</si>
  <si>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</si>
  <si>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</si>
  <si>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</si>
  <si>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</si>
  <si>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</si>
  <si>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</si>
  <si>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</si>
  <si>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</si>
  <si>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</si>
  <si>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</si>
  <si>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</si>
  <si>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</si>
  <si>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</si>
  <si>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</si>
  <si>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</si>
  <si>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</si>
  <si>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</si>
  <si>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</si>
  <si>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</si>
  <si>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</si>
  <si>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</si>
  <si>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</si>
  <si>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</si>
  <si>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</si>
  <si>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</si>
  <si>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</si>
  <si>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</si>
  <si>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</si>
  <si>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</si>
  <si>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</si>
  <si>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</si>
  <si>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</si>
  <si>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</si>
  <si>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</si>
  <si>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</si>
  <si>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</si>
  <si>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</si>
  <si>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</si>
  <si>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</si>
  <si>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</si>
  <si>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</si>
  <si>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</si>
  <si>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</si>
  <si>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</si>
  <si>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</si>
  <si>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</si>
  <si>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</si>
  <si>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</si>
  <si>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</si>
  <si>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</si>
  <si>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</si>
  <si>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</si>
  <si>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</si>
  <si>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</si>
  <si>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</si>
  <si>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</si>
  <si>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</si>
  <si>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</si>
  <si>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</si>
  <si>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</si>
  <si>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</si>
  <si>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</si>
  <si>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</si>
  <si>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</si>
  <si>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</si>
  <si>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</si>
  <si>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</si>
  <si>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</si>
  <si>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</si>
  <si>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</si>
  <si>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</si>
  <si>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</si>
  <si>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</si>
  <si>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</si>
  <si>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</si>
  <si>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</si>
  <si>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</si>
  <si>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</si>
  <si>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</si>
  <si>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</si>
  <si>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</si>
  <si>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</si>
  <si>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</si>
  <si>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</si>
  <si>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</si>
  <si>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</si>
  <si>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</si>
  <si>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</si>
  <si>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</si>
  <si>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</si>
  <si>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</si>
  <si>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</si>
  <si>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</si>
  <si>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</si>
  <si>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</si>
  <si>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</si>
  <si>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</si>
  <si>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</si>
  <si>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</si>
  <si>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</si>
  <si>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</si>
  <si>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</si>
  <si>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</si>
  <si>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</si>
  <si>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</si>
  <si>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</si>
  <si>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</si>
  <si>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</si>
  <si>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</si>
  <si>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</si>
  <si>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</si>
  <si>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</si>
  <si>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</si>
  <si>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</si>
  <si>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</si>
  <si>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</si>
  <si>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</si>
  <si>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</si>
  <si>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</si>
  <si>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</si>
  <si>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</si>
  <si>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</si>
  <si>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</si>
  <si>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</si>
  <si>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</si>
  <si>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</si>
  <si>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</si>
  <si>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</si>
  <si>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</si>
  <si>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</si>
  <si>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</si>
  <si>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</si>
  <si>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</si>
  <si>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</si>
  <si>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</si>
  <si>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</si>
  <si>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</si>
  <si>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</si>
  <si>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</si>
  <si>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</si>
  <si>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</si>
  <si>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</si>
  <si>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</si>
  <si>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</si>
  <si>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</si>
  <si>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</si>
  <si>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</si>
  <si>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</si>
  <si>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</si>
  <si>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</si>
  <si>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</si>
  <si>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</si>
  <si>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</si>
  <si>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</si>
  <si>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</si>
  <si>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</si>
  <si>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</si>
  <si>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</si>
  <si>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</si>
  <si>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</si>
  <si>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</si>
  <si>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</si>
  <si>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</si>
  <si>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</si>
  <si>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</si>
  <si>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</si>
  <si>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</si>
  <si>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</si>
  <si>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</si>
  <si>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</si>
  <si>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</si>
  <si>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</si>
  <si>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</si>
  <si>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</si>
  <si>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</si>
  <si>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</si>
  <si>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</si>
  <si>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</si>
  <si>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</si>
  <si>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</si>
  <si>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</si>
  <si>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</si>
  <si>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</si>
  <si>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</si>
  <si>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</si>
  <si>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</si>
  <si>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</si>
  <si>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</si>
  <si>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</si>
  <si>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</si>
  <si>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</si>
  <si>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</si>
  <si>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</si>
  <si>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</si>
  <si>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</si>
  <si>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</si>
  <si>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</si>
  <si>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</si>
  <si>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</si>
  <si>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</si>
  <si>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</si>
  <si>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</si>
  <si>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</si>
  <si>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</si>
  <si>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</si>
  <si>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</si>
  <si>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</si>
  <si>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</si>
  <si>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</si>
  <si>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</si>
  <si>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</si>
  <si>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</si>
  <si>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</si>
  <si>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</si>
  <si>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</si>
  <si>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</si>
  <si>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</si>
  <si>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</si>
  <si>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</si>
  <si>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</si>
  <si>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</si>
  <si>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</si>
  <si>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</si>
  <si>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</si>
  <si>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</si>
  <si>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</si>
  <si>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</si>
  <si>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</si>
  <si>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</si>
  <si>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</si>
  <si>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</si>
  <si>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</si>
  <si>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</si>
  <si>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</si>
  <si>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</si>
  <si>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</si>
  <si>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</si>
  <si>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</si>
  <si>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</si>
  <si>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</si>
  <si>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</si>
  <si>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</si>
  <si>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</si>
  <si>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</si>
  <si>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</si>
  <si>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</si>
  <si>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</si>
  <si>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</si>
  <si>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</si>
  <si>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</si>
  <si>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</si>
  <si>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</si>
  <si>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</si>
  <si>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</si>
  <si>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</si>
  <si>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</si>
  <si>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</si>
  <si>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</si>
  <si>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</si>
  <si>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</si>
  <si>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</si>
  <si>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</si>
  <si>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</si>
  <si>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</si>
  <si>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</si>
  <si>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</si>
  <si>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</si>
  <si>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</si>
  <si>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</si>
  <si>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</si>
  <si>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</si>
  <si>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</si>
  <si>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</si>
  <si>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</si>
  <si>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</si>
  <si>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</si>
  <si>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</si>
  <si>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</si>
  <si>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</si>
  <si>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</si>
  <si>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</si>
  <si>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</si>
  <si>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</si>
  <si>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</si>
  <si>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</si>
  <si>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</si>
  <si>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</si>
  <si>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</si>
  <si>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</si>
  <si>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</si>
  <si>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</si>
  <si>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</si>
  <si>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</si>
  <si>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</si>
  <si>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</si>
  <si>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</si>
  <si>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</si>
  <si>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</si>
  <si>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</si>
  <si>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</si>
  <si>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</si>
  <si>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</si>
  <si>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</si>
  <si>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</si>
  <si>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</si>
  <si>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</si>
  <si>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</si>
  <si>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</si>
  <si>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</si>
  <si>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</si>
  <si>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</si>
  <si>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</si>
  <si>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</si>
  <si>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</si>
  <si>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</si>
  <si>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</si>
  <si>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</si>
  <si>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</si>
  <si>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</si>
  <si>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</si>
  <si>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</si>
  <si>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</si>
  <si>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</si>
  <si>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</si>
  <si>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</si>
  <si>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</si>
  <si>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</si>
  <si>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</si>
  <si>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</si>
  <si>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</si>
  <si>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</si>
  <si>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</si>
  <si>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</si>
  <si>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</si>
  <si>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</si>
  <si>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</si>
  <si>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</si>
  <si>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</si>
  <si>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</si>
  <si>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</si>
  <si>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</si>
  <si>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</si>
  <si>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</si>
  <si>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</si>
  <si>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</si>
  <si>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</si>
  <si>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</si>
  <si>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</si>
  <si>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</si>
  <si>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</si>
  <si>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</si>
  <si>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</si>
  <si>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</si>
  <si>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</si>
  <si>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</si>
  <si>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</si>
  <si>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</si>
  <si>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</si>
  <si>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</si>
  <si>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</si>
  <si>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</si>
  <si>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</si>
  <si>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</si>
  <si>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</si>
  <si>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</si>
  <si>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</si>
  <si>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</si>
  <si>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</si>
  <si>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</si>
  <si>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</si>
  <si>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</si>
  <si>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</si>
  <si>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</si>
  <si>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</si>
  <si>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</si>
  <si>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</si>
  <si>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</si>
  <si>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</si>
  <si>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</si>
  <si>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</si>
  <si>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</si>
  <si>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</si>
  <si>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</si>
  <si>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</si>
  <si>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</si>
  <si>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</si>
  <si>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</si>
  <si>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</si>
  <si>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</si>
  <si>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</si>
  <si>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</si>
  <si>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</si>
  <si>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</si>
  <si>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</si>
  <si>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</si>
  <si>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</si>
  <si>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</si>
  <si>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</si>
  <si>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</si>
  <si>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</si>
  <si>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</si>
  <si>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</si>
  <si>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</si>
  <si>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</si>
  <si>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</si>
  <si>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</si>
  <si>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</si>
  <si>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</si>
  <si>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</si>
  <si>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</si>
  <si>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</si>
  <si>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</si>
  <si>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</si>
  <si>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</si>
  <si>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</si>
  <si>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</si>
  <si>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</si>
  <si>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</si>
  <si>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</si>
  <si>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</si>
  <si>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</si>
  <si>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</si>
  <si>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</si>
  <si>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</si>
  <si>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</si>
  <si>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</si>
  <si>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</si>
  <si>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</si>
  <si>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</si>
  <si>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</si>
  <si>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</si>
  <si>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</si>
  <si>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</si>
  <si>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</si>
  <si>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</si>
  <si>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</si>
  <si>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</si>
  <si>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</si>
  <si>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</si>
  <si>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</si>
  <si>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</si>
  <si>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</si>
  <si>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</si>
  <si>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</si>
  <si>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</si>
  <si>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</si>
  <si>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</si>
  <si>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</si>
  <si>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</si>
  <si>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</si>
  <si>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</si>
  <si>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</si>
  <si>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</si>
  <si>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</si>
  <si>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</si>
  <si>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</si>
  <si>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</si>
  <si>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</si>
  <si>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</si>
  <si>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</si>
  <si>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</si>
  <si>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</si>
  <si>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</si>
  <si>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</si>
  <si>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</si>
  <si>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</si>
  <si>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</si>
  <si>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</si>
  <si>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</si>
  <si>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</si>
  <si>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</si>
  <si>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</si>
  <si>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</si>
  <si>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</si>
  <si>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</si>
  <si>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</si>
  <si>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</si>
  <si>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</si>
  <si>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</si>
  <si>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</si>
  <si>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</si>
  <si>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</si>
  <si>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</si>
  <si>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</si>
  <si>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</si>
  <si>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</si>
  <si>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</si>
  <si>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</si>
  <si>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</si>
  <si>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</si>
  <si>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</si>
  <si>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</si>
  <si>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</si>
  <si>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</si>
  <si>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</si>
  <si>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</si>
  <si>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</si>
  <si>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</si>
  <si>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</si>
  <si>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</si>
  <si>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</si>
  <si>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</si>
  <si>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</si>
  <si>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</si>
  <si>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</si>
  <si>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</si>
  <si>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</si>
  <si>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</si>
  <si>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</si>
  <si>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</si>
  <si>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</si>
  <si>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</si>
  <si>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</si>
  <si>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</si>
  <si>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</si>
  <si>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</si>
  <si>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</si>
  <si>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</si>
  <si>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</si>
  <si>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</si>
  <si>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</si>
  <si>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</si>
  <si>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</si>
  <si>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</si>
  <si>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</si>
  <si>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</si>
  <si>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</si>
  <si>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</si>
  <si>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</si>
  <si>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</si>
  <si>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</si>
  <si>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</si>
  <si>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</si>
  <si>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</si>
  <si>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</si>
  <si>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</si>
  <si>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</si>
  <si>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</si>
  <si>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</si>
  <si>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</si>
  <si>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</si>
  <si>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</si>
  <si>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</si>
  <si>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</si>
  <si>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</si>
  <si>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</si>
  <si>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</si>
  <si>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</si>
  <si>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</si>
  <si>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</si>
  <si>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</si>
  <si>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</si>
  <si>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</si>
  <si>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</si>
  <si>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</si>
  <si>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</si>
  <si>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</si>
  <si>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</si>
  <si>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</si>
  <si>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</si>
  <si>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</si>
  <si>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</si>
  <si>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</si>
  <si>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</si>
  <si>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</si>
  <si>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</si>
  <si>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</si>
  <si>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</si>
  <si>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</si>
  <si>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</si>
  <si>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</si>
  <si>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</si>
  <si>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</si>
  <si>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</si>
  <si>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</si>
  <si>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</si>
  <si>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</si>
  <si>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</si>
  <si>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</si>
  <si>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</si>
  <si>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</si>
  <si>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</si>
  <si>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</si>
  <si>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</si>
  <si>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</si>
  <si>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</si>
  <si>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</si>
  <si>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</si>
  <si>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</si>
  <si>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</si>
  <si>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</si>
  <si>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</si>
  <si>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</si>
  <si>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</si>
  <si>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</si>
  <si>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</si>
  <si>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</si>
  <si>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</si>
  <si>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</si>
  <si>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</si>
  <si>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</si>
  <si>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</si>
  <si>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</si>
  <si>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</si>
  <si>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</si>
  <si>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</si>
  <si>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</si>
  <si>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</si>
  <si>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</si>
  <si>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</si>
  <si>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</si>
  <si>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</si>
  <si>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</si>
  <si>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</si>
  <si>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</si>
  <si>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</si>
  <si>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</si>
  <si>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</si>
  <si>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</si>
  <si>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</si>
  <si>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</si>
  <si>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</si>
  <si>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</si>
  <si>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</si>
  <si>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</si>
  <si>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</si>
  <si>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</si>
  <si>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</si>
  <si>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</si>
  <si>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</si>
  <si>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</si>
  <si>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</si>
  <si>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</si>
  <si>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</si>
  <si>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</si>
  <si>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</si>
  <si>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</si>
  <si>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</si>
  <si>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</si>
  <si>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</si>
  <si>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</si>
  <si>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</si>
  <si>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</si>
  <si>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</si>
  <si>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</si>
  <si>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</si>
  <si>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</si>
  <si>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</si>
  <si>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</si>
  <si>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</si>
  <si>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</si>
  <si>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</si>
  <si>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</si>
  <si>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</si>
  <si>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</si>
  <si>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</si>
  <si>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</si>
  <si>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</si>
  <si>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</si>
  <si>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</si>
  <si>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</si>
  <si>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</si>
  <si>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</si>
  <si>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</si>
  <si>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</si>
  <si>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</si>
  <si>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</si>
  <si>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</si>
  <si>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</si>
  <si>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</si>
  <si>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</si>
  <si>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</si>
  <si>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</si>
  <si>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</si>
  <si>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</si>
  <si>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</si>
  <si>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</si>
  <si>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</si>
  <si>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</si>
  <si>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</si>
  <si>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</si>
  <si>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</si>
  <si>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</si>
  <si>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</si>
  <si>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</si>
  <si>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</si>
  <si>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</si>
  <si>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</si>
  <si>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</si>
  <si>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</si>
  <si>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</si>
  <si>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</si>
  <si>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</si>
  <si>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</si>
  <si>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</si>
  <si>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</si>
  <si>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</si>
  <si>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</si>
  <si>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</si>
  <si>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</si>
  <si>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</si>
  <si>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</si>
  <si>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</si>
  <si>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</si>
  <si>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</si>
  <si>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</si>
  <si>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</si>
  <si>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</si>
  <si>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</si>
  <si>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</si>
  <si>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</si>
  <si>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</si>
  <si>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</si>
  <si>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</si>
  <si>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</si>
  <si>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</si>
  <si>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</si>
  <si>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</si>
  <si>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</si>
  <si>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</si>
  <si>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</si>
  <si>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</si>
  <si>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</si>
  <si>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</si>
  <si>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</si>
  <si>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</si>
  <si>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</si>
  <si>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</si>
  <si>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</si>
  <si>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</si>
  <si>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</si>
  <si>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</si>
  <si>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</si>
  <si>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</si>
  <si>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</si>
  <si>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</si>
  <si>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</si>
  <si>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</si>
  <si>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</si>
  <si>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</si>
  <si>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</si>
  <si>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</si>
  <si>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</si>
  <si>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</si>
  <si>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</si>
  <si>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</si>
  <si>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</si>
  <si>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</si>
  <si>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</si>
  <si>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</si>
  <si>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</si>
  <si>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</si>
  <si>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</si>
  <si>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</si>
  <si>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</si>
  <si>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</si>
  <si>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</si>
  <si>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</si>
  <si>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</si>
  <si>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</si>
  <si>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</si>
  <si>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</si>
  <si>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</si>
  <si>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</si>
  <si>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</si>
  <si>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</si>
  <si>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</si>
  <si>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</si>
  <si>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</si>
  <si>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</si>
  <si>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</si>
  <si>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</si>
  <si>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</si>
  <si>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</si>
  <si>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</si>
  <si>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</si>
  <si>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</si>
  <si>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</si>
  <si>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</si>
  <si>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</si>
  <si>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</si>
  <si>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</si>
  <si>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</si>
  <si>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</si>
  <si>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</si>
  <si>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</si>
  <si>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</si>
  <si>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</si>
  <si>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</si>
  <si>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</si>
  <si>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</si>
  <si>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</si>
  <si>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</si>
  <si>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</si>
  <si>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</si>
  <si>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</si>
  <si>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</si>
  <si>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</si>
  <si>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</si>
  <si>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</si>
  <si>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</si>
  <si>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</si>
  <si>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</si>
  <si>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</si>
  <si>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</si>
  <si>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</si>
  <si>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</si>
  <si>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</si>
  <si>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</si>
  <si>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</si>
  <si>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</si>
  <si>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</si>
  <si>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</si>
  <si>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</si>
  <si>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</si>
  <si>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</si>
  <si>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</si>
  <si>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</si>
  <si>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</si>
  <si>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</si>
  <si>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</si>
  <si>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</si>
  <si>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</si>
  <si>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</si>
  <si>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</si>
  <si>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</si>
  <si>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</si>
  <si>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</si>
  <si>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</si>
  <si>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</si>
  <si>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</si>
  <si>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</si>
  <si>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</si>
  <si>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</si>
  <si>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</si>
  <si>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</si>
  <si>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</si>
  <si>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</si>
  <si>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</si>
  <si>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</si>
  <si>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</si>
  <si>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</si>
  <si>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</si>
  <si>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</si>
  <si>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</si>
  <si>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</si>
  <si>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</si>
  <si>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</si>
  <si>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</si>
  <si>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</si>
  <si>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</si>
  <si>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</si>
  <si>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</si>
  <si>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</si>
  <si>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</si>
  <si>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</si>
  <si>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</si>
  <si>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</si>
  <si>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</si>
  <si>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</si>
  <si>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</si>
  <si>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</si>
  <si>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</si>
  <si>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</si>
  <si>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</si>
  <si>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</si>
  <si>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</si>
  <si>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</si>
  <si>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</si>
  <si>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</si>
  <si>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</si>
  <si>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</si>
  <si>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</si>
  <si>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</si>
  <si>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</si>
  <si>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</si>
  <si>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</si>
  <si>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</si>
  <si>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</si>
  <si>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</si>
  <si>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</si>
  <si>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</si>
  <si>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</si>
  <si>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</si>
  <si>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</si>
  <si>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</si>
  <si>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</si>
  <si>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</si>
  <si>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</si>
  <si>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</si>
  <si>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</si>
  <si>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</si>
  <si>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</si>
  <si>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</si>
  <si>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</si>
  <si>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</si>
  <si>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</si>
  <si>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</si>
  <si>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</si>
  <si>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</si>
  <si>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</si>
  <si>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</si>
  <si>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</si>
  <si>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</si>
  <si>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</si>
  <si>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</si>
  <si>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</si>
  <si>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</si>
  <si>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</si>
  <si>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</si>
  <si>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</si>
  <si>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</si>
  <si>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</si>
  <si>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</si>
  <si>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</si>
  <si>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</si>
  <si>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</si>
  <si>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</si>
  <si>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</si>
  <si>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</si>
  <si>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</si>
  <si>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</si>
  <si>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</si>
  <si>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</si>
  <si>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</si>
  <si>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</si>
  <si>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</si>
  <si>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</si>
  <si>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</si>
  <si>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</si>
  <si>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</si>
  <si>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</si>
  <si>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</si>
  <si>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</si>
  <si>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</si>
  <si>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</si>
  <si>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</si>
  <si>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</si>
  <si>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</si>
  <si>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</si>
  <si>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</si>
  <si>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</si>
  <si>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</si>
  <si>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</si>
  <si>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</si>
  <si>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</si>
  <si>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</si>
  <si>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</si>
  <si>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</si>
  <si>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</si>
  <si>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</si>
  <si>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</si>
  <si>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</si>
  <si>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</si>
  <si>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</si>
  <si>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</si>
  <si>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</si>
  <si>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</si>
  <si>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</si>
  <si>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</si>
  <si>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</si>
  <si>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</si>
  <si>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</si>
  <si>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</si>
  <si>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</si>
  <si>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</si>
  <si>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</si>
  <si>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</si>
  <si>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</si>
  <si>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</si>
  <si>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</si>
  <si>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</si>
  <si>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</si>
  <si>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</si>
  <si>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</si>
  <si>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</si>
  <si>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</si>
  <si>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</si>
  <si>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</si>
  <si>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</si>
  <si>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</si>
  <si>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</si>
  <si>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</si>
  <si>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</si>
  <si>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</si>
  <si>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</si>
  <si>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</si>
  <si>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</si>
  <si>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</si>
  <si>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</si>
  <si>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</si>
  <si>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</si>
  <si>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</si>
  <si>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</si>
  <si>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</si>
  <si>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</si>
  <si>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</si>
  <si>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</si>
  <si>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</si>
  <si>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</si>
  <si>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</si>
  <si>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</si>
  <si>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</si>
  <si>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</si>
  <si>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</si>
  <si>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</si>
  <si>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</si>
  <si>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</si>
  <si>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</si>
  <si>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</si>
  <si>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</si>
  <si>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</si>
  <si>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</si>
  <si>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</si>
  <si>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</si>
  <si>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</si>
  <si>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</si>
  <si>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</si>
  <si>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</si>
  <si>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</si>
  <si>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</si>
  <si>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</si>
  <si>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</si>
  <si>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</si>
  <si>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</si>
  <si>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</si>
  <si>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</si>
  <si>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</si>
  <si>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</si>
  <si>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</si>
  <si>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</si>
  <si>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</si>
  <si>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</si>
  <si>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</si>
  <si>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</si>
  <si>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</si>
  <si>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</si>
  <si>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</si>
  <si>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</si>
  <si>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</si>
  <si>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</si>
  <si>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</si>
  <si>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</si>
  <si>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</si>
  <si>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</si>
  <si>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</si>
  <si>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</si>
  <si>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</si>
  <si>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</si>
  <si>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</si>
  <si>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</si>
  <si>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</si>
  <si>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</si>
  <si>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</si>
  <si>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</si>
  <si>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</si>
  <si>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</si>
  <si>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</si>
  <si>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</si>
  <si>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</si>
  <si>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</si>
  <si>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</si>
  <si>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</si>
  <si>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</si>
  <si>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</si>
  <si>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</si>
  <si>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</si>
  <si>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</si>
  <si>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</si>
  <si>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</si>
  <si>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</si>
  <si>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</si>
  <si>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</si>
  <si>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</si>
  <si>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</si>
  <si>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</si>
  <si>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</si>
  <si>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</si>
  <si>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</si>
  <si>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</si>
  <si>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</si>
  <si>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</si>
  <si>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</si>
  <si>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</si>
  <si>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</si>
  <si>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</si>
  <si>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</si>
  <si>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</si>
  <si>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</si>
  <si>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</si>
  <si>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</si>
  <si>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</si>
  <si>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</si>
  <si>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</si>
  <si>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</si>
  <si>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</si>
  <si>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</si>
  <si>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</si>
  <si>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</si>
  <si>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</si>
  <si>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</si>
  <si>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</si>
  <si>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</si>
  <si>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</si>
  <si>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</si>
  <si>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</si>
  <si>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</si>
  <si>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</si>
  <si>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</si>
  <si>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</si>
  <si>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</si>
  <si>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</si>
  <si>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</si>
  <si>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</si>
  <si>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</si>
  <si>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</si>
  <si>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</si>
  <si>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</si>
  <si>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</si>
  <si>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</si>
  <si>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</si>
  <si>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</si>
  <si>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</si>
  <si>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</si>
  <si>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</si>
  <si>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</si>
  <si>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</si>
  <si>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</si>
  <si>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</si>
  <si>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</si>
  <si>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</si>
  <si>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</si>
  <si>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</si>
  <si>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</si>
  <si>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</si>
  <si>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</si>
  <si>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</si>
  <si>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</si>
  <si>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</si>
  <si>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</si>
  <si>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</si>
  <si>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</si>
  <si>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</si>
  <si>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</si>
  <si>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</si>
  <si>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</si>
  <si>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</si>
  <si>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</si>
  <si>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</si>
  <si>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</si>
  <si>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</si>
  <si>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</si>
  <si>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</si>
  <si>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</si>
  <si>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</si>
  <si>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</si>
  <si>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</si>
  <si>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</si>
  <si>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</si>
  <si>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</si>
  <si>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</si>
  <si>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</si>
  <si>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</si>
  <si>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</si>
  <si>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</si>
  <si>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</si>
  <si>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</si>
  <si>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</si>
  <si>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</si>
  <si>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</si>
  <si>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</si>
  <si>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</si>
  <si>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</si>
  <si>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</si>
  <si>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</si>
  <si>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</si>
  <si>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</si>
  <si>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</si>
  <si>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</si>
  <si>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</si>
  <si>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</si>
  <si>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</si>
  <si>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</si>
  <si>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</si>
  <si>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</si>
  <si>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</si>
  <si>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</si>
  <si>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</si>
  <si>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</si>
  <si>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</si>
  <si>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</si>
  <si>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</si>
  <si>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</si>
  <si>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</si>
  <si>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</si>
  <si>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</si>
  <si>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</si>
  <si>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</si>
  <si>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</si>
  <si>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</si>
  <si>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</si>
  <si>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</si>
  <si>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</si>
  <si>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</si>
  <si>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</si>
  <si>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</si>
  <si>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</si>
  <si>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</si>
  <si>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</si>
  <si>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</si>
  <si>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</si>
  <si>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</si>
  <si>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</si>
  <si>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</si>
  <si>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</si>
  <si>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</si>
  <si>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</si>
  <si>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</si>
  <si>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</si>
  <si>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</si>
  <si>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</si>
  <si>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</si>
  <si>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</si>
  <si>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</si>
  <si>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</si>
  <si>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</si>
  <si>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</si>
  <si>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</si>
  <si>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</si>
  <si>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</si>
  <si>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</si>
  <si>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</si>
  <si>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</si>
  <si>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</si>
  <si>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</si>
  <si>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</si>
  <si>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</si>
  <si>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</si>
  <si>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</si>
  <si>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</si>
  <si>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</si>
  <si>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</si>
  <si>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</si>
  <si>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</si>
  <si>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</si>
  <si>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</si>
  <si>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</si>
  <si>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</si>
  <si>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</si>
  <si>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</si>
  <si>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</si>
  <si>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</si>
  <si>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</si>
  <si>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</si>
  <si>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</si>
  <si>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</si>
  <si>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</si>
  <si>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</si>
  <si>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</si>
  <si>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</si>
  <si>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</si>
  <si>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</si>
  <si>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</si>
  <si>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</si>
  <si>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</si>
  <si>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</si>
  <si>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</si>
  <si>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</si>
  <si>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</si>
  <si>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</si>
  <si>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</si>
  <si>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</si>
  <si>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</si>
  <si>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</si>
  <si>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</si>
  <si>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</si>
  <si>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</si>
  <si>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</si>
  <si>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</si>
  <si>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</si>
  <si>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</si>
  <si>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</si>
  <si>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</si>
  <si>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</si>
  <si>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</si>
  <si>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</si>
  <si>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</si>
  <si>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</si>
  <si>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</si>
  <si>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</si>
  <si>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</si>
  <si>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</si>
  <si>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</si>
  <si>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</si>
  <si>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</si>
  <si>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</si>
  <si>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</si>
  <si>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</si>
  <si>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</si>
  <si>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</si>
  <si>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</si>
  <si>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</si>
  <si>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</si>
  <si>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</si>
  <si>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</si>
  <si>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</si>
  <si>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</si>
  <si>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</si>
  <si>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</si>
  <si>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</si>
  <si>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</si>
  <si>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</si>
  <si>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</si>
  <si>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</si>
  <si>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</si>
  <si>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</si>
  <si>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</si>
  <si>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</si>
  <si>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</si>
  <si>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</si>
  <si>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</si>
  <si>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</si>
  <si>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</si>
  <si>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</si>
  <si>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</si>
  <si>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</si>
  <si>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</si>
  <si>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</si>
  <si>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</si>
  <si>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</si>
  <si>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</si>
  <si>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</si>
  <si>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</si>
  <si>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</si>
  <si>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</si>
  <si>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</si>
  <si>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</si>
  <si>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</si>
  <si>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</si>
  <si>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</si>
  <si>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</si>
  <si>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</si>
  <si>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</si>
  <si>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</si>
  <si>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</si>
  <si>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</si>
  <si>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</si>
  <si>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</si>
  <si>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</si>
  <si>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</si>
  <si>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</si>
  <si>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</si>
  <si>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</si>
  <si>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</si>
  <si>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</si>
  <si>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</si>
  <si>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</si>
  <si>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</si>
  <si>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</si>
  <si>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</si>
  <si>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</si>
  <si>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</si>
  <si>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</si>
  <si>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</si>
  <si>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</si>
  <si>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</si>
  <si>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</si>
  <si>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</si>
  <si>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</si>
  <si>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</si>
  <si>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</si>
  <si>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</si>
  <si>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</si>
  <si>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</si>
  <si>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</si>
  <si>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</si>
  <si>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</si>
  <si>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</si>
  <si>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</si>
  <si>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</si>
  <si>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</si>
  <si>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</si>
  <si>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</si>
  <si>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</si>
  <si>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</si>
  <si>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</si>
  <si>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</si>
  <si>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</si>
  <si>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</si>
  <si>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</si>
  <si>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</si>
  <si>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</si>
  <si>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</si>
  <si>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</si>
  <si>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</si>
  <si>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</si>
  <si>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</si>
  <si>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</si>
  <si>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</si>
  <si>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</si>
  <si>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</si>
  <si>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</si>
  <si>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</si>
  <si>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</si>
  <si>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</si>
  <si>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</si>
  <si>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</si>
  <si>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</si>
  <si>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</si>
  <si>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</si>
  <si>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</si>
  <si>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</si>
  <si>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</si>
  <si>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</si>
  <si>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</si>
  <si>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</si>
  <si>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</si>
  <si>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</si>
  <si>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</si>
  <si>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</si>
  <si>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</si>
  <si>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</si>
  <si>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</si>
  <si>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</si>
  <si>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</si>
  <si>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</si>
  <si>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</si>
  <si>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</si>
  <si>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</si>
  <si>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</si>
  <si>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</si>
  <si>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</si>
  <si>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</si>
  <si>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</si>
  <si>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</si>
  <si>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</si>
  <si>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</si>
  <si>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</si>
  <si>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</si>
  <si>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</si>
  <si>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</si>
  <si>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</si>
  <si>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</si>
  <si>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</si>
  <si>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</si>
  <si>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</si>
  <si>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</si>
  <si>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</si>
  <si>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</si>
  <si>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</si>
  <si>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</si>
  <si>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</si>
  <si>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</si>
  <si>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</si>
  <si>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</si>
  <si>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</si>
  <si>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</si>
  <si>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</si>
  <si>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</si>
  <si>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</si>
  <si>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</si>
  <si>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</si>
  <si>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</si>
  <si>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</si>
  <si>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</si>
  <si>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</si>
  <si>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</si>
  <si>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</si>
  <si>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</si>
  <si>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</si>
  <si>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</si>
  <si>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</si>
  <si>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</si>
  <si>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</si>
  <si>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</si>
  <si>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</si>
  <si>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</si>
  <si>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</si>
  <si>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</si>
  <si>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</si>
  <si>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</si>
  <si>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</si>
  <si>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</si>
  <si>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</si>
  <si>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</si>
  <si>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</si>
  <si>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</si>
  <si>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</si>
  <si>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</si>
  <si>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</si>
  <si>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</si>
  <si>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</si>
  <si>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</si>
  <si>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</si>
  <si>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</si>
  <si>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</si>
  <si>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</si>
  <si>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</si>
  <si>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</si>
  <si>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</si>
  <si>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</si>
  <si>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</si>
  <si>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</si>
  <si>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</si>
  <si>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</si>
  <si>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</si>
  <si>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</si>
  <si>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</si>
  <si>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</si>
  <si>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</si>
  <si>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</si>
  <si>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</si>
  <si>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</si>
  <si>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</si>
  <si>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</si>
  <si>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</si>
  <si>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</si>
  <si>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</si>
  <si>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</si>
  <si>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</si>
  <si>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</si>
  <si>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</si>
  <si>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</si>
  <si>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</si>
  <si>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</si>
  <si>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</si>
  <si>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</si>
  <si>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</si>
  <si>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</si>
  <si>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</si>
  <si>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</si>
  <si>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</si>
  <si>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</si>
  <si>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</si>
  <si>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</si>
  <si>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</si>
  <si>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</si>
  <si>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</si>
  <si>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</si>
  <si>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</si>
  <si>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</si>
  <si>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</si>
  <si>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</si>
  <si>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</si>
  <si>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</si>
  <si>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</si>
  <si>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</si>
  <si>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</si>
  <si>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</si>
  <si>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</si>
  <si>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</si>
  <si>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</si>
  <si>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</si>
  <si>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</si>
  <si>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</si>
  <si>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</si>
  <si>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</si>
  <si>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</si>
  <si>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</si>
  <si>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</si>
  <si>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</si>
  <si>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</si>
  <si>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</si>
  <si>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</si>
  <si>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</si>
  <si>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</si>
  <si>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</si>
  <si>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</si>
  <si>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</si>
  <si>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</si>
  <si>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</si>
  <si>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</si>
  <si>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</si>
  <si>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</si>
  <si>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</si>
  <si>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</si>
  <si>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</si>
  <si>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</si>
  <si>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</si>
  <si>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</si>
  <si>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</si>
  <si>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</si>
  <si>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</si>
  <si>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</si>
  <si>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</si>
  <si>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</si>
  <si>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</si>
  <si>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</si>
  <si>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</si>
  <si>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</si>
  <si>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</si>
  <si>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</si>
  <si>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</si>
  <si>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</si>
  <si>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</si>
  <si>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</si>
  <si>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</si>
  <si>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</si>
  <si>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</si>
  <si>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</si>
  <si>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</si>
  <si>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</si>
  <si>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</si>
  <si>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</si>
  <si>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</si>
  <si>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</si>
  <si>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</si>
  <si>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</si>
  <si>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</si>
  <si>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</si>
  <si>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</si>
  <si>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</si>
  <si>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</si>
  <si>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</si>
  <si>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</si>
  <si>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</si>
  <si>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</si>
  <si>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</si>
  <si>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</si>
  <si>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</si>
  <si>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</si>
  <si>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</si>
  <si>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</si>
  <si>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</si>
  <si>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</si>
  <si>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</si>
  <si>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</si>
  <si>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</si>
  <si>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</si>
  <si>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</si>
  <si>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</si>
  <si>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</si>
  <si>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</si>
  <si>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</si>
  <si>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</si>
  <si>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</si>
  <si>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</si>
  <si>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</si>
  <si>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</si>
  <si>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</si>
  <si>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</si>
  <si>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</si>
  <si>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</si>
  <si>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</si>
  <si>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</si>
  <si>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</si>
  <si>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</si>
  <si>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</si>
  <si>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</si>
  <si>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</si>
  <si>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</si>
  <si>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</si>
  <si>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</si>
  <si>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</si>
  <si>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</si>
  <si>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</si>
  <si>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</si>
  <si>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</si>
  <si>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</si>
  <si>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</si>
  <si>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</si>
  <si>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</si>
  <si>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</si>
  <si>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</si>
  <si>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</si>
  <si>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</si>
  <si>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</si>
  <si>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</si>
  <si>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</si>
  <si>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</si>
  <si>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</si>
  <si>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</si>
  <si>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</si>
  <si>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</si>
  <si>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</si>
  <si>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</si>
  <si>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</si>
  <si>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</si>
  <si>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</si>
  <si>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</si>
  <si>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</si>
  <si>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</si>
  <si>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</si>
  <si>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</si>
  <si>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</si>
  <si>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</si>
  <si>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</si>
  <si>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</si>
  <si>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</si>
  <si>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</si>
  <si>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</si>
  <si>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</si>
  <si>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</si>
  <si>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</si>
  <si>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</si>
  <si>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</si>
  <si>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</si>
  <si>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</si>
  <si>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</si>
  <si>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</si>
  <si>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</si>
  <si>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</si>
  <si>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</si>
  <si>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</si>
  <si>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</si>
  <si>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</si>
  <si>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</si>
  <si>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</si>
  <si>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</si>
  <si>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</si>
  <si>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</si>
  <si>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</si>
  <si>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</si>
  <si>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</si>
  <si>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</si>
  <si>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</si>
  <si>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</si>
  <si>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</si>
  <si>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</si>
  <si>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</si>
  <si>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</si>
  <si>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</si>
  <si>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</si>
  <si>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</si>
  <si>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</si>
  <si>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</si>
  <si>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</si>
  <si>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</si>
  <si>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</si>
  <si>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</si>
  <si>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</si>
  <si>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</si>
  <si>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</si>
  <si>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</si>
  <si>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</si>
  <si>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</si>
  <si>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</si>
  <si>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</si>
  <si>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</si>
  <si>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</si>
  <si>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</si>
  <si>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</si>
  <si>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</si>
  <si>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</si>
  <si>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</si>
  <si>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</si>
  <si>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</si>
  <si>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</si>
  <si>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</si>
  <si>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</si>
  <si>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</si>
  <si>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</si>
  <si>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</si>
  <si>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</si>
  <si>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</si>
  <si>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</si>
  <si>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</si>
  <si>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</si>
  <si>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</si>
  <si>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</si>
  <si>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</si>
  <si>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</si>
  <si>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</si>
  <si>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</si>
  <si>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</si>
  <si>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</si>
  <si>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</si>
  <si>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</si>
  <si>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</si>
  <si>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</si>
  <si>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</si>
  <si>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</si>
  <si>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</si>
  <si>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</si>
  <si>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</si>
  <si>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</si>
  <si>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</si>
  <si>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</si>
  <si>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</si>
  <si>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</si>
  <si>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</si>
  <si>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</si>
  <si>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</si>
  <si>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</si>
  <si>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</si>
  <si>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</si>
  <si>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</si>
  <si>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</si>
  <si>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</si>
  <si>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</si>
  <si>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</si>
  <si>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</si>
  <si>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</si>
  <si>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</si>
  <si>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</si>
  <si>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</si>
  <si>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</si>
  <si>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</si>
  <si>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</si>
  <si>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</si>
  <si>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</si>
  <si>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</si>
  <si>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</si>
  <si>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</si>
  <si>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</si>
  <si>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</si>
  <si>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</si>
  <si>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</si>
  <si>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</si>
  <si>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</si>
  <si>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</si>
  <si>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</si>
  <si>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</si>
  <si>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</si>
  <si>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</si>
  <si>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</si>
  <si>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</si>
  <si>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</si>
  <si>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</si>
  <si>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</si>
  <si>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</si>
  <si>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</si>
  <si>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</si>
  <si>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</si>
  <si>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</si>
  <si>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</si>
  <si>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</si>
  <si>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</si>
  <si>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</si>
  <si>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</si>
  <si>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</si>
  <si>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</si>
  <si>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</si>
  <si>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</si>
  <si>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</si>
  <si>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</si>
  <si>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</si>
  <si>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</si>
  <si>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</si>
  <si>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</si>
  <si>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</si>
  <si>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</si>
  <si>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</si>
  <si>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</si>
  <si>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</si>
  <si>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</si>
  <si>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</si>
  <si>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</si>
  <si>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</si>
  <si>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</si>
  <si>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</si>
  <si>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</si>
  <si>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</si>
  <si>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</si>
  <si>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</si>
  <si>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</si>
  <si>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</si>
  <si>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</si>
  <si>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</si>
  <si>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</si>
  <si>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</si>
  <si>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</si>
  <si>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</si>
  <si>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</si>
  <si>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</si>
  <si>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</si>
  <si>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</si>
  <si>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</si>
  <si>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</si>
  <si>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</si>
  <si>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</si>
  <si>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</si>
  <si>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</si>
  <si>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</si>
  <si>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</si>
  <si>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</si>
  <si>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</si>
  <si>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</si>
  <si>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</si>
  <si>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</si>
  <si>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</si>
  <si>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</si>
  <si>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</si>
  <si>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</si>
  <si>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</si>
  <si>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</si>
  <si>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</si>
  <si>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</si>
  <si>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</si>
  <si>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</si>
  <si>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</si>
  <si>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</si>
  <si>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</si>
  <si>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</si>
  <si>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</si>
  <si>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</si>
  <si>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</si>
  <si>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</si>
  <si>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</si>
  <si>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</si>
  <si>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</si>
  <si>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</si>
  <si>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</si>
  <si>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</si>
  <si>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</si>
  <si>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</si>
  <si>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</si>
  <si>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</si>
  <si>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</si>
  <si>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</si>
  <si>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</si>
  <si>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</si>
  <si>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</si>
  <si>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</si>
  <si>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</si>
  <si>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</si>
  <si>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</si>
  <si>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</si>
  <si>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</si>
  <si>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</si>
  <si>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</si>
  <si>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</si>
  <si>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</si>
  <si>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</si>
  <si>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</si>
  <si>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</si>
  <si>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</si>
  <si>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</si>
  <si>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</si>
  <si>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</si>
  <si>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</si>
  <si>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</si>
  <si>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</si>
  <si>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</si>
  <si>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</si>
  <si>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</si>
  <si>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</si>
  <si>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</si>
  <si>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</si>
  <si>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</si>
  <si>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</si>
  <si>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</si>
  <si>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</si>
  <si>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</si>
  <si>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</si>
  <si>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</si>
  <si>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</si>
  <si>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</si>
  <si>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</si>
  <si>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</si>
  <si>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</si>
  <si>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</si>
  <si>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</si>
  <si>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</si>
  <si>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</si>
  <si>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</si>
  <si>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</si>
  <si>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</si>
  <si>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</si>
  <si>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</si>
  <si>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</si>
  <si>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</si>
  <si>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</si>
  <si>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</si>
  <si>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</si>
  <si>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</si>
  <si>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</si>
  <si>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</si>
  <si>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</si>
  <si>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</si>
  <si>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</si>
  <si>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</si>
  <si>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</si>
  <si>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</si>
  <si>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</si>
  <si>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</si>
  <si>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</si>
  <si>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</si>
  <si>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</si>
  <si>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</si>
  <si>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</si>
  <si>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</si>
  <si>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</si>
  <si>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</si>
  <si>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</si>
  <si>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</si>
  <si>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</si>
  <si>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</si>
  <si>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</si>
  <si>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</si>
  <si>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</si>
  <si>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</si>
  <si>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</si>
  <si>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</si>
  <si>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</si>
  <si>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</si>
  <si>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</si>
  <si>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</si>
  <si>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</si>
  <si>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</si>
  <si>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</si>
  <si>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</si>
  <si>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</si>
  <si>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</si>
  <si>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</si>
  <si>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</si>
  <si>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</si>
  <si>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</si>
  <si>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</si>
  <si>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</si>
  <si>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</si>
  <si>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</si>
  <si>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</si>
  <si>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</si>
  <si>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</si>
  <si>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</si>
  <si>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</si>
  <si>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</si>
  <si>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</si>
  <si>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</si>
  <si>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</si>
  <si>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</si>
  <si>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</si>
  <si>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</si>
  <si>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</si>
  <si>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</si>
  <si>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</si>
  <si>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</si>
  <si>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</si>
  <si>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</si>
  <si>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</si>
  <si>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</si>
  <si>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</si>
  <si>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</si>
  <si>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</si>
  <si>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</si>
  <si>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</si>
  <si>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</si>
  <si>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</si>
  <si>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</si>
  <si>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</si>
  <si>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</si>
  <si>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</si>
  <si>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</si>
  <si>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</si>
  <si>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</si>
  <si>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</si>
  <si>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</si>
  <si>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</si>
  <si>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</si>
  <si>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</si>
  <si>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</si>
  <si>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</si>
  <si>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</si>
  <si>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</si>
  <si>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</si>
  <si>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</si>
  <si>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</si>
  <si>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</si>
  <si>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</si>
  <si>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</si>
  <si>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</si>
  <si>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</si>
  <si>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</si>
  <si>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</si>
  <si>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</si>
  <si>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</si>
  <si>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</si>
  <si>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</si>
  <si>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</si>
  <si>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</si>
  <si>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</si>
  <si>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</si>
  <si>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</si>
  <si>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</si>
  <si>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</si>
  <si>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</si>
  <si>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</si>
  <si>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</si>
  <si>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</si>
  <si>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</si>
  <si>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</si>
  <si>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</si>
  <si>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</si>
  <si>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</si>
  <si>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</si>
  <si>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</si>
  <si>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</si>
  <si>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</si>
  <si>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</si>
  <si>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</si>
  <si>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</si>
  <si>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</si>
  <si>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</si>
  <si>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</si>
  <si>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</si>
  <si>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</si>
  <si>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</si>
  <si>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</si>
  <si>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</si>
  <si>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</si>
  <si>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</si>
  <si>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</si>
  <si>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</si>
  <si>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</si>
  <si>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</si>
  <si>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</si>
  <si>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</si>
  <si>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</si>
  <si>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</si>
  <si>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</si>
  <si>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</si>
  <si>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</si>
  <si>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</si>
  <si>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</si>
  <si>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</si>
  <si>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</si>
  <si>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</si>
  <si>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</si>
  <si>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</si>
  <si>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</si>
  <si>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</si>
  <si>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</si>
  <si>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</si>
  <si>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</si>
  <si>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</si>
  <si>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</si>
  <si>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</si>
  <si>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</si>
  <si>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</si>
  <si>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</si>
  <si>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</si>
  <si>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</si>
  <si>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</si>
  <si>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</si>
  <si>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</si>
  <si>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</si>
  <si>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</si>
  <si>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</si>
  <si>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</si>
  <si>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</si>
  <si>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</si>
  <si>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</si>
  <si>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</si>
  <si>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</si>
  <si>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</si>
  <si>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</si>
  <si>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</si>
  <si>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</si>
  <si>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</si>
  <si>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</si>
  <si>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</si>
  <si>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</si>
  <si>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</si>
  <si>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</si>
  <si>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</si>
  <si>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</si>
  <si>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</si>
  <si>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</si>
  <si>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</si>
  <si>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</si>
  <si>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</si>
  <si>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</si>
  <si>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</si>
  <si>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</si>
  <si>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</si>
  <si>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</si>
  <si>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</si>
  <si>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</si>
  <si>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</si>
  <si>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</si>
  <si>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</si>
  <si>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</si>
  <si>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</si>
  <si>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</si>
  <si>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</si>
  <si>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</si>
  <si>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</si>
  <si>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</si>
  <si>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</si>
  <si>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</si>
  <si>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</si>
  <si>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</si>
  <si>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</si>
  <si>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</si>
  <si>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</si>
  <si>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</si>
  <si>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</si>
  <si>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</si>
  <si>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</si>
  <si>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</si>
  <si>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</si>
  <si>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</si>
  <si>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</si>
  <si>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</si>
  <si>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</si>
  <si>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</si>
  <si>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</si>
  <si>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</si>
  <si>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</si>
  <si>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</si>
  <si>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</si>
  <si>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</si>
  <si>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</si>
  <si>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</si>
  <si>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</si>
  <si>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</si>
  <si>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</si>
  <si>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</si>
  <si>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</si>
  <si>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</si>
  <si>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</si>
  <si>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</si>
  <si>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</si>
  <si>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</si>
  <si>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</si>
  <si>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</si>
  <si>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</si>
  <si>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</si>
  <si>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</si>
  <si>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</si>
  <si>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</si>
  <si>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</si>
  <si>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</si>
  <si>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</si>
  <si>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</si>
  <si>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</si>
  <si>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</si>
  <si>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</si>
  <si>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</si>
  <si>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</si>
  <si>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</si>
  <si>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</si>
  <si>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</si>
  <si>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</si>
  <si>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</si>
  <si>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</si>
  <si>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</si>
  <si>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</si>
  <si>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</si>
  <si>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</si>
  <si>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</si>
  <si>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</si>
  <si>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</si>
  <si>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</si>
  <si>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</si>
  <si>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</si>
  <si>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</si>
  <si>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</si>
  <si>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</si>
  <si>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</si>
  <si>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</si>
  <si>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</si>
  <si>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</si>
  <si>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</si>
  <si>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</si>
  <si>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</si>
  <si>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</si>
  <si>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</si>
  <si>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</si>
  <si>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</si>
  <si>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</si>
  <si>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</si>
  <si>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</si>
  <si>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</si>
  <si>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</si>
  <si>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</si>
  <si>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</si>
  <si>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</si>
  <si>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</si>
  <si>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</si>
  <si>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</si>
  <si>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</si>
  <si>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</si>
  <si>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</si>
  <si>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</si>
  <si>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</si>
  <si>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</si>
  <si>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</si>
  <si>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</si>
  <si>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</si>
  <si>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</si>
  <si>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</si>
  <si>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</si>
  <si>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</si>
  <si>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</si>
  <si>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</si>
  <si>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</si>
  <si>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</si>
  <si>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</si>
  <si>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</si>
  <si>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</si>
  <si>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</si>
  <si>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</si>
  <si>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</si>
  <si>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</si>
  <si>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</si>
  <si>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</si>
  <si>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</si>
  <si>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</si>
  <si>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</si>
  <si>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</si>
  <si>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</si>
  <si>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</si>
  <si>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</si>
  <si>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</si>
  <si>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</si>
  <si>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</si>
  <si>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</si>
  <si>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</si>
  <si>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</si>
  <si>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</si>
  <si>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</si>
  <si>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</si>
  <si>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</si>
  <si>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</si>
  <si>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</si>
  <si>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</si>
  <si>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</si>
  <si>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</si>
  <si>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</si>
  <si>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</si>
  <si>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</si>
  <si>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</si>
  <si>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</si>
  <si>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</si>
  <si>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</si>
  <si>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</si>
  <si>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</si>
  <si>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</si>
  <si>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</si>
  <si>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</si>
  <si>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</si>
  <si>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</si>
  <si>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</si>
  <si>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</si>
  <si>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</si>
  <si>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</si>
  <si>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</si>
  <si>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</si>
  <si>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</si>
  <si>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</si>
  <si>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</si>
  <si>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</si>
  <si>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</si>
  <si>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</si>
  <si>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</si>
  <si>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</si>
  <si>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</si>
  <si>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</si>
  <si>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</si>
  <si>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</si>
  <si>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</si>
  <si>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</si>
  <si>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</si>
  <si>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</si>
  <si>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</si>
  <si>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</si>
  <si>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</si>
  <si>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</si>
  <si>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</si>
  <si>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</si>
  <si>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</si>
  <si>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</si>
  <si>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</si>
  <si>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</si>
  <si>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</si>
  <si>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</si>
  <si>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</si>
  <si>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</si>
  <si>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</si>
  <si>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</si>
  <si>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</si>
  <si>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</si>
  <si>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</si>
  <si>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</si>
  <si>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</si>
  <si>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</si>
  <si>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</si>
  <si>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</si>
  <si>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</si>
  <si>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</si>
  <si>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</si>
  <si>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</si>
  <si>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</si>
  <si>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</si>
  <si>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</si>
  <si>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</si>
  <si>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</si>
  <si>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</si>
  <si>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</si>
  <si>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</si>
  <si>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</si>
  <si>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</si>
  <si>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</si>
  <si>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</si>
  <si>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</si>
  <si>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</si>
  <si>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</si>
  <si>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</si>
  <si>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</si>
  <si>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</si>
  <si>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</si>
  <si>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</si>
  <si>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</si>
  <si>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</si>
  <si>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</si>
  <si>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</si>
  <si>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</si>
  <si>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</si>
  <si>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</si>
  <si>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</si>
  <si>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</si>
  <si>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</si>
  <si>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</si>
  <si>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</si>
  <si>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</si>
  <si>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</si>
  <si>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</si>
  <si>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</si>
  <si>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</si>
  <si>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</si>
  <si>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</si>
  <si>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</si>
  <si>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</si>
  <si>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</si>
  <si>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</si>
  <si>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</si>
  <si>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</si>
  <si>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</si>
  <si>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</si>
  <si>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</si>
  <si>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</si>
  <si>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</si>
  <si>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</si>
  <si>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</si>
  <si>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</si>
  <si>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</si>
  <si>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</si>
  <si>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</si>
  <si>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</si>
  <si>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</si>
  <si>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</si>
  <si>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</si>
  <si>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</si>
  <si>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</si>
  <si>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</si>
  <si>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</si>
  <si>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</si>
  <si>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</si>
  <si>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</si>
  <si>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</si>
  <si>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</si>
  <si>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</si>
  <si>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</si>
  <si>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</si>
  <si>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</si>
  <si>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</si>
  <si>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</si>
  <si>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</si>
  <si>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</si>
  <si>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</si>
  <si>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</si>
  <si>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</si>
  <si>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</si>
  <si>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</si>
  <si>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</si>
  <si>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</si>
  <si>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</si>
  <si>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</si>
  <si>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</si>
  <si>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</si>
  <si>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</si>
  <si>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</si>
  <si>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</si>
  <si>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</si>
  <si>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</si>
  <si>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</si>
  <si>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</si>
  <si>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</si>
  <si>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</si>
  <si>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</si>
  <si>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</si>
  <si>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</si>
  <si>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</si>
  <si>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</si>
  <si>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</si>
  <si>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</si>
  <si>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</si>
  <si>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</si>
  <si>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</si>
  <si>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</si>
  <si>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</si>
  <si>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</si>
  <si>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</si>
  <si>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</si>
  <si>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</si>
  <si>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</si>
  <si>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</si>
  <si>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</si>
  <si>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</si>
  <si>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</si>
  <si>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</si>
  <si>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</si>
  <si>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</si>
  <si>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</si>
  <si>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</si>
  <si>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</si>
  <si>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</si>
  <si>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</si>
  <si>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</si>
  <si>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</si>
  <si>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</si>
  <si>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</si>
  <si>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</si>
  <si>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</si>
  <si>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</si>
  <si>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</si>
  <si>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</si>
  <si>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</si>
  <si>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</si>
  <si>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</si>
  <si>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</si>
  <si>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</si>
  <si>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</si>
  <si>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</si>
  <si>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</si>
  <si>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</si>
  <si>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</si>
  <si>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</si>
  <si>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</si>
  <si>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</si>
  <si>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</si>
  <si>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</si>
  <si>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</si>
  <si>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</si>
  <si>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</si>
  <si>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</si>
  <si>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</si>
  <si>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</si>
  <si>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</si>
  <si>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</si>
  <si>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</si>
  <si>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</si>
  <si>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</si>
  <si>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</si>
  <si>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</si>
  <si>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</si>
  <si>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</si>
  <si>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</si>
  <si>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</si>
  <si>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</si>
  <si>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</si>
  <si>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</si>
  <si>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</si>
  <si>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</si>
  <si>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</si>
  <si>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</si>
  <si>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</si>
  <si>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</si>
  <si>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</si>
  <si>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</si>
  <si>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</si>
  <si>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</si>
  <si>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</si>
  <si>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</si>
  <si>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</si>
  <si>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</si>
  <si>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</si>
  <si>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</si>
  <si>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</si>
  <si>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</si>
  <si>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</si>
  <si>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</si>
  <si>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</si>
  <si>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</si>
  <si>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</si>
  <si>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</si>
  <si>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</si>
  <si>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</si>
  <si>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</si>
  <si>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</si>
  <si>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</si>
  <si>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</si>
  <si>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</si>
  <si>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</si>
  <si>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</si>
  <si>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</si>
  <si>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</si>
  <si>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</si>
  <si>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</si>
  <si>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</si>
  <si>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</si>
  <si>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</si>
  <si>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</si>
  <si>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</si>
  <si>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</si>
  <si>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</si>
  <si>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</si>
  <si>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</si>
  <si>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</si>
  <si>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</si>
  <si>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</si>
  <si>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</si>
  <si>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</si>
  <si>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</si>
  <si>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</si>
  <si>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</si>
  <si>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</si>
  <si>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</si>
  <si>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</si>
  <si>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</si>
  <si>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</si>
  <si>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</si>
  <si>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</si>
  <si>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</si>
  <si>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</si>
  <si>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</si>
  <si>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</si>
  <si>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</si>
  <si>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</si>
  <si>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</si>
  <si>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</si>
  <si>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</si>
  <si>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</si>
  <si>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</si>
  <si>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</si>
  <si>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</si>
  <si>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</si>
  <si>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</si>
  <si>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</si>
  <si>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</si>
  <si>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</si>
  <si>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</si>
  <si>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</si>
  <si>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</si>
  <si>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</si>
  <si>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</si>
  <si>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</si>
  <si>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</si>
  <si>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</si>
  <si>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</si>
  <si>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</si>
  <si>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</si>
  <si>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</si>
  <si>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</si>
  <si>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</si>
  <si>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</si>
  <si>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</si>
  <si>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</si>
  <si>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</si>
  <si>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</si>
  <si>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</si>
  <si>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</si>
  <si>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</si>
  <si>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</si>
  <si>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</si>
  <si>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</si>
  <si>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</si>
  <si>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</si>
  <si>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</si>
  <si>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</si>
  <si>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</si>
  <si>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</si>
  <si>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</si>
  <si>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</si>
  <si>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</si>
  <si>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</si>
  <si>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</si>
  <si>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</si>
  <si>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</si>
  <si>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</si>
  <si>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</si>
  <si>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</si>
  <si>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</si>
  <si>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</si>
  <si>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</si>
  <si>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</si>
  <si>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</si>
  <si>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</si>
  <si>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</si>
  <si>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</si>
  <si>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</si>
  <si>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</si>
  <si>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</si>
  <si>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</si>
  <si>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</si>
  <si>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</si>
  <si>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</si>
  <si>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</si>
  <si>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</si>
  <si>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</si>
  <si>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</si>
  <si>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</si>
  <si>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</si>
  <si>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</si>
  <si>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</si>
  <si>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</si>
  <si>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</si>
  <si>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</si>
  <si>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</si>
  <si>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</si>
  <si>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</si>
  <si>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</si>
  <si>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</si>
  <si>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</si>
  <si>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</si>
  <si>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</si>
  <si>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</si>
  <si>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</si>
  <si>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</si>
  <si>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</si>
  <si>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</si>
  <si>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</si>
  <si>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</si>
  <si>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</si>
  <si>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</si>
  <si>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</si>
  <si>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</si>
  <si>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</si>
  <si>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</si>
  <si>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</si>
  <si>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</si>
  <si>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</si>
  <si>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</si>
  <si>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</si>
  <si>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</si>
  <si>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</si>
  <si>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</si>
  <si>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</si>
  <si>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</si>
  <si>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</si>
  <si>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</si>
  <si>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</si>
  <si>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</si>
  <si>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</si>
  <si>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</si>
  <si>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</si>
  <si>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</si>
  <si>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</si>
  <si>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</si>
  <si>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</si>
  <si>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</si>
  <si>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</si>
  <si>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</si>
  <si>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</si>
  <si>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</si>
  <si>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</si>
  <si>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</si>
  <si>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</si>
  <si>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</si>
  <si>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</si>
  <si>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</si>
  <si>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</si>
  <si>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</si>
  <si>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</si>
  <si>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</si>
  <si>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</si>
  <si>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</si>
  <si>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</si>
  <si>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</si>
  <si>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</si>
  <si>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</si>
  <si>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</si>
  <si>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</si>
  <si>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</si>
  <si>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</si>
  <si>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</si>
  <si>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</si>
  <si>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</si>
  <si>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</si>
  <si>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</si>
  <si>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</si>
  <si>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</si>
  <si>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</si>
  <si>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</si>
  <si>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</si>
  <si>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</si>
  <si>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</si>
  <si>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</si>
  <si>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</si>
  <si>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</si>
  <si>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</si>
  <si>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</si>
  <si>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</si>
  <si>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</si>
  <si>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</si>
  <si>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</si>
  <si>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</si>
  <si>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</si>
  <si>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</si>
  <si>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</si>
  <si>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</si>
  <si>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</si>
  <si>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</si>
  <si>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</si>
  <si>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</si>
  <si>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</si>
  <si>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</si>
  <si>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</si>
  <si>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</si>
  <si>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</si>
  <si>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</si>
  <si>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</si>
  <si>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</si>
  <si>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</si>
  <si>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</si>
  <si>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</si>
  <si>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</si>
  <si>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</si>
  <si>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</si>
  <si>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</si>
  <si>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</si>
  <si>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</si>
  <si>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</si>
  <si>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</si>
  <si>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</si>
  <si>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</si>
  <si>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</si>
  <si>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</si>
  <si>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</si>
  <si>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</si>
  <si>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</si>
  <si>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</si>
  <si>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</si>
  <si>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</si>
  <si>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</si>
  <si>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</si>
  <si>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</si>
  <si>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</si>
  <si>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</si>
  <si>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</si>
  <si>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</si>
  <si>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</si>
  <si>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</si>
  <si>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</si>
  <si>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</si>
  <si>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</si>
  <si>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</si>
  <si>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</si>
  <si>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</si>
  <si>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</si>
  <si>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</si>
  <si>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</si>
  <si>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</si>
  <si>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</si>
  <si>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</si>
  <si>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</si>
  <si>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</si>
  <si>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</si>
  <si>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</si>
  <si>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</si>
  <si>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</si>
  <si>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</si>
  <si>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</si>
  <si>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</si>
  <si>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</si>
  <si>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</si>
  <si>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</si>
  <si>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</si>
  <si>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</si>
  <si>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</si>
  <si>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</si>
  <si>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</si>
  <si>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</si>
  <si>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</si>
  <si>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</si>
  <si>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</si>
  <si>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</si>
  <si>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</si>
  <si>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</si>
  <si>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</si>
  <si>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</si>
  <si>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</si>
  <si>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</si>
  <si>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</si>
  <si>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</si>
  <si>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</si>
  <si>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</si>
  <si>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</si>
  <si>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</si>
  <si>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</si>
  <si>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</si>
  <si>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</si>
  <si>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</si>
  <si>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</si>
  <si>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</si>
  <si>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</si>
  <si>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</si>
  <si>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</si>
  <si>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</si>
  <si>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</si>
  <si>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</si>
  <si>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</si>
  <si>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</si>
  <si>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</si>
  <si>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</si>
  <si>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</si>
  <si>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</si>
  <si>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</si>
  <si>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</si>
  <si>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</si>
  <si>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</si>
  <si>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</si>
  <si>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</si>
  <si>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</si>
  <si>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</si>
  <si>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</si>
  <si>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</si>
  <si>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</si>
  <si>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</si>
  <si>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</si>
  <si>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</si>
  <si>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</si>
  <si>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</si>
  <si>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</si>
  <si>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</si>
  <si>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</si>
  <si>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</si>
  <si>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</si>
  <si>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</si>
  <si>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</si>
  <si>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</si>
  <si>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</si>
  <si>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</si>
  <si>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</si>
  <si>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</si>
  <si>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</si>
  <si>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</si>
  <si>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</si>
  <si>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</si>
  <si>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</si>
  <si>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</si>
  <si>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</si>
  <si>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</si>
  <si>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</si>
  <si>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</si>
  <si>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</si>
  <si>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</si>
  <si>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</si>
  <si>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</si>
  <si>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</si>
  <si>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</si>
  <si>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</si>
  <si>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</si>
  <si>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</si>
  <si>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</si>
  <si>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</si>
  <si>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</si>
  <si>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</si>
  <si>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</si>
  <si>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</si>
  <si>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</si>
  <si>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</si>
  <si>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</si>
  <si>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</si>
  <si>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</si>
  <si>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</si>
  <si>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</si>
  <si>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</si>
  <si>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</si>
  <si>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</si>
  <si>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</si>
  <si>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</si>
  <si>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</si>
  <si>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</si>
  <si>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</si>
  <si>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</si>
  <si>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</si>
  <si>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</si>
  <si>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</si>
  <si>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</si>
  <si>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</si>
  <si>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</si>
  <si>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</si>
  <si>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</si>
  <si>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</si>
  <si>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</si>
  <si>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</si>
  <si>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</si>
  <si>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</si>
  <si>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</si>
  <si>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</si>
  <si>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</si>
  <si>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</si>
  <si>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</si>
  <si>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</si>
  <si>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</si>
  <si>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</si>
  <si>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</si>
  <si>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</si>
  <si>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</si>
  <si>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</si>
  <si>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</si>
  <si>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</si>
  <si>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</si>
  <si>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</si>
  <si>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</si>
  <si>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</si>
  <si>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</si>
  <si>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</si>
  <si>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</si>
  <si>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</si>
  <si>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</si>
  <si>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</si>
  <si>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</si>
  <si>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</si>
  <si>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</si>
  <si>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</si>
  <si>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</si>
  <si>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</si>
  <si>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</si>
  <si>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</si>
  <si>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</si>
  <si>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</si>
  <si>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</si>
  <si>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</si>
  <si>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</si>
  <si>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</si>
  <si>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</si>
  <si>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</si>
  <si>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</si>
  <si>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</si>
  <si>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</si>
  <si>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</si>
  <si>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</si>
  <si>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</si>
  <si>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</si>
  <si>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</si>
  <si>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</si>
  <si>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</si>
  <si>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</si>
  <si>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</si>
  <si>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</si>
  <si>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</si>
  <si>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</si>
  <si>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</si>
  <si>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</si>
  <si>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</si>
  <si>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</si>
  <si>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</si>
  <si>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</si>
  <si>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</si>
  <si>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</si>
  <si>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</si>
  <si>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</si>
  <si>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</si>
  <si>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</si>
  <si>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</si>
  <si>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</si>
  <si>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</si>
  <si>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</si>
  <si>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</si>
  <si>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</si>
  <si>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</si>
  <si>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</si>
  <si>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</si>
  <si>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</si>
  <si>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</si>
  <si>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</si>
  <si>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</si>
  <si>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</si>
  <si>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</si>
  <si>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</si>
  <si>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</si>
  <si>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</si>
  <si>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</si>
  <si>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</si>
  <si>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</si>
  <si>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</si>
  <si>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</si>
  <si>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</si>
  <si>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</si>
  <si>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</si>
  <si>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</si>
  <si>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</si>
  <si>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</si>
  <si>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</si>
  <si>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</si>
  <si>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</si>
  <si>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</si>
  <si>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</si>
  <si>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</si>
  <si>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</si>
  <si>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</si>
  <si>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</si>
  <si>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</si>
  <si>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</si>
  <si>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</si>
  <si>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</si>
  <si>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</si>
  <si>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</si>
  <si>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</si>
  <si>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</si>
  <si>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</si>
  <si>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</si>
  <si>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</si>
  <si>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</si>
  <si>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</si>
  <si>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</si>
  <si>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</si>
  <si>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</si>
  <si>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</si>
  <si>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</si>
  <si>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</si>
  <si>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</si>
  <si>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</si>
  <si>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</si>
  <si>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</si>
  <si>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</si>
  <si>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</si>
  <si>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</si>
  <si>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</si>
  <si>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</si>
  <si>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</si>
  <si>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</si>
  <si>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</si>
  <si>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</si>
  <si>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</si>
  <si>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</si>
  <si>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</si>
  <si>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</si>
  <si>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</si>
  <si>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</si>
  <si>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</si>
  <si>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</si>
  <si>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</si>
  <si>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</si>
  <si>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</si>
  <si>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</si>
  <si>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</si>
  <si>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</si>
  <si>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</si>
  <si>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</si>
  <si>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</si>
  <si>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</si>
  <si>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</si>
  <si>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</si>
  <si>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</si>
  <si>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</si>
  <si>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</si>
  <si>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</si>
  <si>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</si>
  <si>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</si>
  <si>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</si>
  <si>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</si>
  <si>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</si>
  <si>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</si>
  <si>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</si>
  <si>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</si>
  <si>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</si>
  <si>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</si>
  <si>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</si>
  <si>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</si>
  <si>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</si>
  <si>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</si>
  <si>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</si>
  <si>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</si>
  <si>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</si>
  <si>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</si>
  <si>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</si>
  <si>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</si>
  <si>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</si>
  <si>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</si>
  <si>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</si>
  <si>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</si>
  <si>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</si>
  <si>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</si>
  <si>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</si>
  <si>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</si>
  <si>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</si>
  <si>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</si>
  <si>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</si>
  <si>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</si>
  <si>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</si>
  <si>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</si>
  <si>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</si>
  <si>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</si>
  <si>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</si>
  <si>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</si>
  <si>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</si>
  <si>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</si>
  <si>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</si>
  <si>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</si>
  <si>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</si>
  <si>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</si>
  <si>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</si>
  <si>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</si>
  <si>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</si>
  <si>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</si>
  <si>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</si>
  <si>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</si>
  <si>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</si>
  <si>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</si>
  <si>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</si>
  <si>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</si>
  <si>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</si>
  <si>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</si>
  <si>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</si>
  <si>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</si>
  <si>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</si>
  <si>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</si>
  <si>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</si>
  <si>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</si>
  <si>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</si>
  <si>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</si>
  <si>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</si>
  <si>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</si>
  <si>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</si>
  <si>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</si>
  <si>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</si>
  <si>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</si>
  <si>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</si>
  <si>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</si>
  <si>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</si>
  <si>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</si>
  <si>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</si>
  <si>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</si>
  <si>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</si>
  <si>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</si>
  <si>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</si>
  <si>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</si>
  <si>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</si>
  <si>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</si>
  <si>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</si>
  <si>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</si>
  <si>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</si>
  <si>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</si>
  <si>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</si>
  <si>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</si>
  <si>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</si>
  <si>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</si>
  <si>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</si>
  <si>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</si>
  <si>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</si>
  <si>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</si>
  <si>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</si>
  <si>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</si>
  <si>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</si>
  <si>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</si>
  <si>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</si>
  <si>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</si>
  <si>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</si>
  <si>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</si>
  <si>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</si>
  <si>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</si>
  <si>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</si>
  <si>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</si>
  <si>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</si>
  <si>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</si>
  <si>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</si>
  <si>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</si>
  <si>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</si>
  <si>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</si>
  <si>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</si>
  <si>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</si>
  <si>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</si>
  <si>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</si>
  <si>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</si>
  <si>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</si>
  <si>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</si>
  <si>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</si>
  <si>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</si>
  <si>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</si>
  <si>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</si>
  <si>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</si>
  <si>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</si>
  <si>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</si>
  <si>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</si>
  <si>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</si>
  <si>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</si>
  <si>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</si>
  <si>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</si>
  <si>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</si>
  <si>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</si>
  <si>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</si>
  <si>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</si>
  <si>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</si>
  <si>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</si>
  <si>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</si>
  <si>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</si>
  <si>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</si>
  <si>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</si>
  <si>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</si>
  <si>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</si>
  <si>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</si>
  <si>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</si>
  <si>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</si>
  <si>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</si>
  <si>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</si>
  <si>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</si>
  <si>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</si>
  <si>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</si>
  <si>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</si>
  <si>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</si>
  <si>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</si>
  <si>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</si>
  <si>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</si>
  <si>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</si>
  <si>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</si>
  <si>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</si>
  <si>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</si>
  <si>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</si>
  <si>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</si>
  <si>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</si>
  <si>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</si>
  <si>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</si>
  <si>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</si>
  <si>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</si>
  <si>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</si>
  <si>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</si>
  <si>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</si>
  <si>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</si>
  <si>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</si>
  <si>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</si>
  <si>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</si>
  <si>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</si>
  <si>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</si>
  <si>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</si>
  <si>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</si>
  <si>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</si>
  <si>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</si>
  <si>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</si>
  <si>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</si>
  <si>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</si>
  <si>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</si>
  <si>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</si>
  <si>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</si>
  <si>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</si>
  <si>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</si>
  <si>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</si>
  <si>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</si>
  <si>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</si>
  <si>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</si>
  <si>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</si>
  <si>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</si>
  <si>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</si>
  <si>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</si>
  <si>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</si>
  <si>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</si>
  <si>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</si>
  <si>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</si>
  <si>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</si>
  <si>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</si>
  <si>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</si>
  <si>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</si>
  <si>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</si>
  <si>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</si>
  <si>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</si>
  <si>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</si>
  <si>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</si>
  <si>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</si>
  <si>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</si>
  <si>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</si>
  <si>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</si>
  <si>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</si>
  <si>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</si>
  <si>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</si>
  <si>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</si>
  <si>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</si>
  <si>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</si>
  <si>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</si>
  <si>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</si>
  <si>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</si>
  <si>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</si>
  <si>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</si>
  <si>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</si>
  <si>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</si>
  <si>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</si>
  <si>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</si>
  <si>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</si>
  <si>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</si>
  <si>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</si>
  <si>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</si>
  <si>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</si>
  <si>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</si>
  <si>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</si>
  <si>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</si>
  <si>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</si>
  <si>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</si>
  <si>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</si>
  <si>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</si>
  <si>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</si>
  <si>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</si>
  <si>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</si>
  <si>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</si>
  <si>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</si>
  <si>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</si>
  <si>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</si>
  <si>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</si>
  <si>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</si>
  <si>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</si>
  <si>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</si>
  <si>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</si>
  <si>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</si>
  <si>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</si>
  <si>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</si>
  <si>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</si>
  <si>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</si>
  <si>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</si>
  <si>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</si>
  <si>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</si>
  <si>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</si>
  <si>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</si>
  <si>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</si>
  <si>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</si>
  <si>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</si>
  <si>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</si>
  <si>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</si>
  <si>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</si>
  <si>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</si>
  <si>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</si>
  <si>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</si>
  <si>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</si>
  <si>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</si>
  <si>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</si>
  <si>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</si>
  <si>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</si>
  <si>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</si>
  <si>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</si>
  <si>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</si>
  <si>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</si>
  <si>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</si>
  <si>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</si>
  <si>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</si>
  <si>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</si>
  <si>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</si>
  <si>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</si>
  <si>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</si>
  <si>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</si>
  <si>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</si>
  <si>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</si>
  <si>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</si>
  <si>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</si>
  <si>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</si>
  <si>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</si>
  <si>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</si>
  <si>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</si>
  <si>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</si>
  <si>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</si>
  <si>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</si>
  <si>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</si>
  <si>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</si>
  <si>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</si>
  <si>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</si>
  <si>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</si>
  <si>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</si>
  <si>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</si>
  <si>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</si>
  <si>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</si>
  <si>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</si>
  <si>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</si>
  <si>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</si>
  <si>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</si>
  <si>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</si>
  <si>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</si>
  <si>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</si>
  <si>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</si>
  <si>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</si>
  <si>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</si>
  <si>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</si>
  <si>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</si>
  <si>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</si>
  <si>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</si>
  <si>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</si>
  <si>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</si>
  <si>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</si>
  <si>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</si>
  <si>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</si>
  <si>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</si>
  <si>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</si>
  <si>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</si>
  <si>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</si>
  <si>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</si>
  <si>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</si>
  <si>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</si>
  <si>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</si>
  <si>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</si>
  <si>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</si>
  <si>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</si>
  <si>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</si>
  <si>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</si>
  <si>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</si>
  <si>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</si>
  <si>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</si>
  <si>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</si>
  <si>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</si>
  <si>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</si>
  <si>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</si>
  <si>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</si>
  <si>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</si>
  <si>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</si>
  <si>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</si>
  <si>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</si>
  <si>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</si>
  <si>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</si>
  <si>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</si>
  <si>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</si>
  <si>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</si>
  <si>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</si>
  <si>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</si>
  <si>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</si>
  <si>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</si>
  <si>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</si>
  <si>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</si>
  <si>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</si>
  <si>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</si>
  <si>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</si>
  <si>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</si>
  <si>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</si>
  <si>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</si>
  <si>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</si>
  <si>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</si>
  <si>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</si>
  <si>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</si>
  <si>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</si>
  <si>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</si>
  <si>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</si>
  <si>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</si>
  <si>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</si>
  <si>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</si>
  <si>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</si>
  <si>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</si>
  <si>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</si>
  <si>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</si>
  <si>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</si>
  <si>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</si>
  <si>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</si>
  <si>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</si>
  <si>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</si>
  <si>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</si>
  <si>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</si>
  <si>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</si>
  <si>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</si>
  <si>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</si>
  <si>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</si>
  <si>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</si>
  <si>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</si>
  <si>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</si>
  <si>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</si>
  <si>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</si>
  <si>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</si>
  <si>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</si>
  <si>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</si>
  <si>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</si>
  <si>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</si>
  <si>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</si>
  <si>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</si>
  <si>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</si>
  <si>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</si>
  <si>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</si>
  <si>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</si>
  <si>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</si>
  <si>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</si>
  <si>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</si>
  <si>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</si>
  <si>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</si>
  <si>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</si>
  <si>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</si>
  <si>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</si>
  <si>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</si>
  <si>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</si>
  <si>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</si>
  <si>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</si>
  <si>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</si>
  <si>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</si>
  <si>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</si>
  <si>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</si>
  <si>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</si>
  <si>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</si>
  <si>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</si>
  <si>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</si>
  <si>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</si>
  <si>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</si>
  <si>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</si>
  <si>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</si>
  <si>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</si>
  <si>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</si>
  <si>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</si>
  <si>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</si>
  <si>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</si>
  <si>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</si>
  <si>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</si>
  <si>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</si>
  <si>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</si>
  <si>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</si>
  <si>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</si>
  <si>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</si>
  <si>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</si>
  <si>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</si>
  <si>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</si>
  <si>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</si>
  <si>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</si>
  <si>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</si>
  <si>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</si>
  <si>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</si>
  <si>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</si>
  <si>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</si>
  <si>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</si>
  <si>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</si>
  <si>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</si>
  <si>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</si>
  <si>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</si>
  <si>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</si>
  <si>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</si>
  <si>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</si>
  <si>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</si>
  <si>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</si>
  <si>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</si>
  <si>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</si>
  <si>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</si>
  <si>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</si>
  <si>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</si>
  <si>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</si>
  <si>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</si>
  <si>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</si>
  <si>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</si>
  <si>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</si>
  <si>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</si>
  <si>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</si>
  <si>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</si>
  <si>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</si>
  <si>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</si>
  <si>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</si>
  <si>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</si>
  <si>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</si>
  <si>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</si>
  <si>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</si>
  <si>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</si>
  <si>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</si>
  <si>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</si>
  <si>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</si>
  <si>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</si>
  <si>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</si>
  <si>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</si>
  <si>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</si>
  <si>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</si>
  <si>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</si>
  <si>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</si>
  <si>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</si>
  <si>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</si>
  <si>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</si>
  <si>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</si>
  <si>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</si>
  <si>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</si>
  <si>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</si>
  <si>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</si>
  <si>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</si>
  <si>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</si>
  <si>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</si>
  <si>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</si>
  <si>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</si>
  <si>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</si>
  <si>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</si>
  <si>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</si>
  <si>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</si>
  <si>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</si>
  <si>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</si>
  <si>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</si>
  <si>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</si>
  <si>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</si>
  <si>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</si>
  <si>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</si>
  <si>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</si>
  <si>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</si>
  <si>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</si>
  <si>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</si>
  <si>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</si>
  <si>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</si>
  <si>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</si>
  <si>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</si>
  <si>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</si>
  <si>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</si>
  <si>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</si>
  <si>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</si>
  <si>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</si>
  <si>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</si>
  <si>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</si>
  <si>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</si>
  <si>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</si>
  <si>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</si>
  <si>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</si>
  <si>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</si>
  <si>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</si>
  <si>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</si>
  <si>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</si>
  <si>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</si>
  <si>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</si>
  <si>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</si>
  <si>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</si>
  <si>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</si>
  <si>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</si>
  <si>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</si>
  <si>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</si>
  <si>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</si>
  <si>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</si>
  <si>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</si>
  <si>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</si>
  <si>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</si>
  <si>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</si>
  <si>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</si>
  <si>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</si>
  <si>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</si>
  <si>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</si>
  <si>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</si>
  <si>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</si>
  <si>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</si>
  <si>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</si>
  <si>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</si>
  <si>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</si>
  <si>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</si>
  <si>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</si>
  <si>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</si>
  <si>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</si>
  <si>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</si>
  <si>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</si>
  <si>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</si>
  <si>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</si>
  <si>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</si>
  <si>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</si>
  <si>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</si>
  <si>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</si>
  <si>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</si>
  <si>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</si>
  <si>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</si>
  <si>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</si>
  <si>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</si>
  <si>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</si>
  <si>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</si>
  <si>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</si>
  <si>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</si>
  <si>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</si>
  <si>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</si>
  <si>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</si>
  <si>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</si>
  <si>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</si>
  <si>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</si>
  <si>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</si>
  <si>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</si>
  <si>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</si>
  <si>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</si>
  <si>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</si>
  <si>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</si>
  <si>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</si>
  <si>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</si>
  <si>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</si>
  <si>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</si>
  <si>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</si>
  <si>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</si>
  <si>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</si>
  <si>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</si>
  <si>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</si>
  <si>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</si>
  <si>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</si>
  <si>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</si>
  <si>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</si>
  <si>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</si>
  <si>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</si>
  <si>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</si>
  <si>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</si>
  <si>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</si>
  <si>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</si>
  <si>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</si>
  <si>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</si>
  <si>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</si>
  <si>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</si>
  <si>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</si>
  <si>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</si>
  <si>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</si>
  <si>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</si>
  <si>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</si>
  <si>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</si>
  <si>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</si>
  <si>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</si>
  <si>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</si>
  <si>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</si>
  <si>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</si>
  <si>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</si>
  <si>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</si>
  <si>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</si>
  <si>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</si>
  <si>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</si>
  <si>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</si>
  <si>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</si>
  <si>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</si>
  <si>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</si>
  <si>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</si>
  <si>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</si>
  <si>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</si>
  <si>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</si>
  <si>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</si>
  <si>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</si>
  <si>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</si>
  <si>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</si>
  <si>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</si>
  <si>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</si>
  <si>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</si>
  <si>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</si>
  <si>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</si>
  <si>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</si>
  <si>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</si>
  <si>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</si>
  <si>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</si>
  <si>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</si>
  <si>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</si>
  <si>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</si>
  <si>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</si>
  <si>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</si>
  <si>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</si>
  <si>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</si>
  <si>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</si>
  <si>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</si>
  <si>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</si>
  <si>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</si>
  <si>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</si>
  <si>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</si>
  <si>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</si>
  <si>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</si>
  <si>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</si>
  <si>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</si>
  <si>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</si>
  <si>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</si>
  <si>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</si>
  <si>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</si>
  <si>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</si>
  <si>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</si>
  <si>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</si>
  <si>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</si>
  <si>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</si>
  <si>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</si>
  <si>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</si>
  <si>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</si>
  <si>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</si>
  <si>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</si>
  <si>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</si>
  <si>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</si>
  <si>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</si>
  <si>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</si>
  <si>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</si>
  <si>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</si>
  <si>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</si>
  <si>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</si>
  <si>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</si>
  <si>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</si>
  <si>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</si>
  <si>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</si>
  <si>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</si>
  <si>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</si>
  <si>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</si>
  <si>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</si>
  <si>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</si>
  <si>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</si>
  <si>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</si>
  <si>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</si>
  <si>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</si>
  <si>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</si>
  <si>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</si>
  <si>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</si>
  <si>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</si>
  <si>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</si>
  <si>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</si>
  <si>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</si>
  <si>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</si>
  <si>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</si>
  <si>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</si>
  <si>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</si>
  <si>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</si>
  <si>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</si>
  <si>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</si>
  <si>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</si>
  <si>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</si>
  <si>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</si>
  <si>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</si>
  <si>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</si>
  <si>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</si>
  <si>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</si>
  <si>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</si>
  <si>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</si>
  <si>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</si>
  <si>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</si>
  <si>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</si>
  <si>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</si>
  <si>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</si>
  <si>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</si>
  <si>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</si>
  <si>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</si>
  <si>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</si>
  <si>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</si>
  <si>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</si>
  <si>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</si>
  <si>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</si>
  <si>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</si>
  <si>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</si>
  <si>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</si>
  <si>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</si>
  <si>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</si>
  <si>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</si>
  <si>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</si>
  <si>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</si>
  <si>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</si>
  <si>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</si>
  <si>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</si>
  <si>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</si>
  <si>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</si>
  <si>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</si>
  <si>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</si>
  <si>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</si>
  <si>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</si>
  <si>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</si>
  <si>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</si>
  <si>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</si>
  <si>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</si>
  <si>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</si>
  <si>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</si>
  <si>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</si>
  <si>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</si>
  <si>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</si>
  <si>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</si>
  <si>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</si>
  <si>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</si>
  <si>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</si>
  <si>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</si>
  <si>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</si>
  <si>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</si>
  <si>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</si>
  <si>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</si>
  <si>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</si>
  <si>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</si>
  <si>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</si>
  <si>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</si>
  <si>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</si>
  <si>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</si>
  <si>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</si>
  <si>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</si>
  <si>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</si>
  <si>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</si>
  <si>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</si>
  <si>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</si>
  <si>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</si>
  <si>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</si>
  <si>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</si>
  <si>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</si>
  <si>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</si>
  <si>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</si>
  <si>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</si>
  <si>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</si>
  <si>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</si>
  <si>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</si>
  <si>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</si>
  <si>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</si>
  <si>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</si>
  <si>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</si>
  <si>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</si>
  <si>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</si>
  <si>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</si>
  <si>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</si>
  <si>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</si>
  <si>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</si>
  <si>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</si>
  <si>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</si>
  <si>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</si>
  <si>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</si>
  <si>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</si>
  <si>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</si>
  <si>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</si>
  <si>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</si>
  <si>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</si>
  <si>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</si>
  <si>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</si>
  <si>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</si>
  <si>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</si>
  <si>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</si>
  <si>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</si>
  <si>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</si>
  <si>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</si>
  <si>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</si>
  <si>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</si>
  <si>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</si>
  <si>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</si>
  <si>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</si>
  <si>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</si>
  <si>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</si>
  <si>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</si>
  <si>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</si>
  <si>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</si>
  <si>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</si>
  <si>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</si>
  <si>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</si>
  <si>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</si>
  <si>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</si>
  <si>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</si>
  <si>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</si>
  <si>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</si>
  <si>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</si>
  <si>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</si>
  <si>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</si>
  <si>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</si>
  <si>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</si>
  <si>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</si>
  <si>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</si>
  <si>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</si>
  <si>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</si>
  <si>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</si>
  <si>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</si>
  <si>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</si>
  <si>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</si>
  <si>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</si>
  <si>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</si>
  <si>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</si>
  <si>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</si>
  <si>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</si>
  <si>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</si>
  <si>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</si>
  <si>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</si>
  <si>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</si>
  <si>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</si>
  <si>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</si>
  <si>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</si>
  <si>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</si>
  <si>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</si>
  <si>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</si>
  <si>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</si>
  <si>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</si>
  <si>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</si>
  <si>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</si>
  <si>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</si>
  <si>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</si>
  <si>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</si>
  <si>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</si>
  <si>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</si>
  <si>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</si>
  <si>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</si>
  <si>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</si>
  <si>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</si>
  <si>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</si>
  <si>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</si>
  <si>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</si>
  <si>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</si>
  <si>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</si>
  <si>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</si>
  <si>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</si>
  <si>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</si>
  <si>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</si>
  <si>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</si>
  <si>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</si>
  <si>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</si>
  <si>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</si>
  <si>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</si>
  <si>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</si>
  <si>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</si>
  <si>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</si>
  <si>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</si>
  <si>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</si>
  <si>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</si>
  <si>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</si>
  <si>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</si>
  <si>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</si>
  <si>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</si>
  <si>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</si>
  <si>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</si>
  <si>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</si>
  <si>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</si>
  <si>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</si>
  <si>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</si>
  <si>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</si>
  <si>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</si>
  <si>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</si>
  <si>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</si>
  <si>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</si>
  <si>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</si>
  <si>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</si>
  <si>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</si>
  <si>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</si>
  <si>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</si>
  <si>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</si>
  <si>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</si>
  <si>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</si>
  <si>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</si>
  <si>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</si>
  <si>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</si>
  <si>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</si>
  <si>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</si>
  <si>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</si>
  <si>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</si>
  <si>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</si>
  <si>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</si>
  <si>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</si>
  <si>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</si>
  <si>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</si>
  <si>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</si>
  <si>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</si>
  <si>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</si>
  <si>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</si>
  <si>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</si>
  <si>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</si>
  <si>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</si>
  <si>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</si>
  <si>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</si>
  <si>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</si>
  <si>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</si>
  <si>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</si>
  <si>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</si>
  <si>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</si>
  <si>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</si>
  <si>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</si>
  <si>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</si>
  <si>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</si>
  <si>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</si>
  <si>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</si>
  <si>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</si>
  <si>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</si>
  <si>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</si>
  <si>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</si>
  <si>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</si>
  <si>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</si>
  <si>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</si>
  <si>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</si>
  <si>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</si>
  <si>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</si>
  <si>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</si>
  <si>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</si>
  <si>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</si>
  <si>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</si>
  <si>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</si>
  <si>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</si>
  <si>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</si>
  <si>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</si>
  <si>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</si>
  <si>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</si>
  <si>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</si>
  <si>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</si>
  <si>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</si>
  <si>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</si>
  <si>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</si>
  <si>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</si>
  <si>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</si>
  <si>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</si>
  <si>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</si>
  <si>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</si>
  <si>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</si>
  <si>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</si>
  <si>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</si>
  <si>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</si>
  <si>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</si>
  <si>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</si>
  <si>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</si>
  <si>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</si>
  <si>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</si>
  <si>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</si>
  <si>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</si>
  <si>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</si>
  <si>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</si>
  <si>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</si>
  <si>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</si>
  <si>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</si>
  <si>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</si>
  <si>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</si>
  <si>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</si>
  <si>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</si>
  <si>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</si>
  <si>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</si>
  <si>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</si>
  <si>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</si>
  <si>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</si>
  <si>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</si>
  <si>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</si>
  <si>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</si>
  <si>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</si>
  <si>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</si>
  <si>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</si>
  <si>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</si>
  <si>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</si>
  <si>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</si>
  <si>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</si>
  <si>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</si>
  <si>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</si>
  <si>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</si>
  <si>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</si>
  <si>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</si>
  <si>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</si>
  <si>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</si>
  <si>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</si>
  <si>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</si>
  <si>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</si>
  <si>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</si>
  <si>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</si>
  <si>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</si>
  <si>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</si>
  <si>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</si>
  <si>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</si>
  <si>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</si>
  <si>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</si>
  <si>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</si>
  <si>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</si>
  <si>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</si>
  <si>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</si>
  <si>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</si>
  <si>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</si>
  <si>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</si>
  <si>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</si>
  <si>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</si>
  <si>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</si>
  <si>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</si>
  <si>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</si>
  <si>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</si>
  <si>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</si>
  <si>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</si>
  <si>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</si>
  <si>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</si>
  <si>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</si>
  <si>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</si>
  <si>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</si>
  <si>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</si>
  <si>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</si>
  <si>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</si>
  <si>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</si>
  <si>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</si>
  <si>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</si>
  <si>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</si>
  <si>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</si>
  <si>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</si>
  <si>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</si>
  <si>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</si>
  <si>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</si>
  <si>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</si>
  <si>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</si>
  <si>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</si>
  <si>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</si>
  <si>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</si>
  <si>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</si>
  <si>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</si>
  <si>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</si>
  <si>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</si>
  <si>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</si>
  <si>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</si>
  <si>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</si>
  <si>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</si>
  <si>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</si>
  <si>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</si>
  <si>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</si>
  <si>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</si>
  <si>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</si>
  <si>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</si>
  <si>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</si>
  <si>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</si>
  <si>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</si>
  <si>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</si>
  <si>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</si>
  <si>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</si>
  <si>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</si>
  <si>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</si>
  <si>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</si>
  <si>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</si>
  <si>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</si>
  <si>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</si>
  <si>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</si>
  <si>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</si>
  <si>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</si>
  <si>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</si>
  <si>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</si>
  <si>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</si>
  <si>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</si>
  <si>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</si>
  <si>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</si>
  <si>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</si>
  <si>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</si>
  <si>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</si>
  <si>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</si>
  <si>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</si>
  <si>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</si>
  <si>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</si>
  <si>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</si>
  <si>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</si>
  <si>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</si>
  <si>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</si>
  <si>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</si>
  <si>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</si>
  <si>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</si>
  <si>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</si>
  <si>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</si>
  <si>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</si>
  <si>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</si>
  <si>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</si>
  <si>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</si>
  <si>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</si>
  <si>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</si>
  <si>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</si>
  <si>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</si>
  <si>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</si>
  <si>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</si>
  <si>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</si>
  <si>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</si>
  <si>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</si>
  <si>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</si>
  <si>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</si>
  <si>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</si>
  <si>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</si>
  <si>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</si>
  <si>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</si>
  <si>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</si>
  <si>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</si>
  <si>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</si>
  <si>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</si>
  <si>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</si>
  <si>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</si>
  <si>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</si>
  <si>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</si>
  <si>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</si>
  <si>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</si>
  <si>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</si>
  <si>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</si>
  <si>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</si>
  <si>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</si>
  <si>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</si>
  <si>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</si>
  <si>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</si>
  <si>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</si>
  <si>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</si>
  <si>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</si>
  <si>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</si>
  <si>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</si>
  <si>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</si>
  <si>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</si>
  <si>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</si>
  <si>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</si>
  <si>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</si>
  <si>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</si>
  <si>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</si>
  <si>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</si>
  <si>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</si>
  <si>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</si>
  <si>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</si>
  <si>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</si>
  <si>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</si>
  <si>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</si>
  <si>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</si>
  <si>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</si>
  <si>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</si>
  <si>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</si>
  <si>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</si>
  <si>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</si>
  <si>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</si>
  <si>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</si>
  <si>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</si>
  <si>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</si>
  <si>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</si>
  <si>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</si>
  <si>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</si>
  <si>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</si>
  <si>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</si>
  <si>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</si>
  <si>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</si>
  <si>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</si>
  <si>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</si>
  <si>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</si>
  <si>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</si>
  <si>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</si>
  <si>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</si>
  <si>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</si>
  <si>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</si>
  <si>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</si>
  <si>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</si>
  <si>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</si>
  <si>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</si>
  <si>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</si>
  <si>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</si>
  <si>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</si>
  <si>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</si>
  <si>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</si>
  <si>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</si>
  <si>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</si>
  <si>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</si>
  <si>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</si>
  <si>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</si>
  <si>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</si>
  <si>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</si>
  <si>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</si>
  <si>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</si>
  <si>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</si>
  <si>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</si>
  <si>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</si>
  <si>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</si>
  <si>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</si>
  <si>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</si>
  <si>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</si>
  <si>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</si>
  <si>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</si>
  <si>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</si>
  <si>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</si>
  <si>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</si>
  <si>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</si>
  <si>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</si>
  <si>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</si>
  <si>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</si>
  <si>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</si>
  <si>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</si>
  <si>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</si>
  <si>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</si>
  <si>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</si>
  <si>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</si>
  <si>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</si>
  <si>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</si>
  <si>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</si>
  <si>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</si>
  <si>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</si>
  <si>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</si>
  <si>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</si>
  <si>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</si>
  <si>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</si>
  <si>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</si>
  <si>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</si>
  <si>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</si>
  <si>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</si>
  <si>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</si>
  <si>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</si>
  <si>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</si>
  <si>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</si>
  <si>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</si>
  <si>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</si>
  <si>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</si>
  <si>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</si>
  <si>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</si>
  <si>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</si>
  <si>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</si>
  <si>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</si>
  <si>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</si>
  <si>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</si>
  <si>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</si>
  <si>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</si>
  <si>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</si>
  <si>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</si>
  <si>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</si>
  <si>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</si>
  <si>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</si>
  <si>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</si>
  <si>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</si>
  <si>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</si>
  <si>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</si>
  <si>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</si>
  <si>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</si>
  <si>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</si>
  <si>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</si>
  <si>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</si>
  <si>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</si>
  <si>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</si>
  <si>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</si>
  <si>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</si>
  <si>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</si>
  <si>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</si>
  <si>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</si>
  <si>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</si>
  <si>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</si>
  <si>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</si>
  <si>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</si>
  <si>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</si>
  <si>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</si>
  <si>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</si>
  <si>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</si>
  <si>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</si>
  <si>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</si>
  <si>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</si>
  <si>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</si>
  <si>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</si>
  <si>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</si>
  <si>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</si>
  <si>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</si>
  <si>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</si>
  <si>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</si>
  <si>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</si>
  <si>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</si>
  <si>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</si>
  <si>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</si>
  <si>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</si>
  <si>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</si>
  <si>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</si>
  <si>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</si>
  <si>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</si>
  <si>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</si>
  <si>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</si>
  <si>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</si>
  <si>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</si>
  <si>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</si>
  <si>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</si>
  <si>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</si>
  <si>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</si>
  <si>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</si>
  <si>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</si>
  <si>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</si>
  <si>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</si>
  <si>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</si>
  <si>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</si>
  <si>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</si>
  <si>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</si>
  <si>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</si>
  <si>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</si>
  <si>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</si>
  <si>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</si>
  <si>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</si>
  <si>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</si>
  <si>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</si>
  <si>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</si>
  <si>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</si>
  <si>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</si>
  <si>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</si>
  <si>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</si>
  <si>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</si>
  <si>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</si>
  <si>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</si>
  <si>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</si>
  <si>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</si>
  <si>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</si>
  <si>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</si>
  <si>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</si>
  <si>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</si>
  <si>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</si>
  <si>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</si>
  <si>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</si>
  <si>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</si>
  <si>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</si>
  <si>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</si>
  <si>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</si>
  <si>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</si>
  <si>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</si>
  <si>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</si>
  <si>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</si>
  <si>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</si>
  <si>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</si>
  <si>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</si>
  <si>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</si>
  <si>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</si>
  <si>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</si>
  <si>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</si>
  <si>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</si>
  <si>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</si>
  <si>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</si>
  <si>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</si>
  <si>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</si>
  <si>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</si>
  <si>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</si>
  <si>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</si>
  <si>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</si>
  <si>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</si>
  <si>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</si>
  <si>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</si>
  <si>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</si>
  <si>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</si>
  <si>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</si>
  <si>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</si>
  <si>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</si>
  <si>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</si>
  <si>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</si>
  <si>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</si>
  <si>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</si>
  <si>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</si>
  <si>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</si>
  <si>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</si>
  <si>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</si>
  <si>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</si>
  <si>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</si>
  <si>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</si>
  <si>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</si>
  <si>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</si>
  <si>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</si>
  <si>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</si>
  <si>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</si>
  <si>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</si>
  <si>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</si>
  <si>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</si>
  <si>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</si>
  <si>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</si>
  <si>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</si>
  <si>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</si>
  <si>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</si>
  <si>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</si>
  <si>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</si>
  <si>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</si>
  <si>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</si>
  <si>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</si>
  <si>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</si>
  <si>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</si>
  <si>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</si>
  <si>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</si>
  <si>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</si>
  <si>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</si>
  <si>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</si>
  <si>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</si>
  <si>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</si>
  <si>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</si>
  <si>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</si>
  <si>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</si>
  <si>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</si>
  <si>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</si>
  <si>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</si>
  <si>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</si>
  <si>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</si>
  <si>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</si>
  <si>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</si>
  <si>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</si>
  <si>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</si>
  <si>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</si>
  <si>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</si>
  <si>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</si>
  <si>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</si>
  <si>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</si>
  <si>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</si>
  <si>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</si>
  <si>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</si>
  <si>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</si>
  <si>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</si>
  <si>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</si>
  <si>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</si>
  <si>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</si>
  <si>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</si>
  <si>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</si>
  <si>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</si>
  <si>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</si>
  <si>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</si>
  <si>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</si>
  <si>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</si>
  <si>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</si>
  <si>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</si>
  <si>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</si>
  <si>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</si>
  <si>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</si>
  <si>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</si>
  <si>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</si>
  <si>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</si>
  <si>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</si>
  <si>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</si>
  <si>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</si>
  <si>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</si>
  <si>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</si>
  <si>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</si>
  <si>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</si>
  <si>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</si>
  <si>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</si>
  <si>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</si>
  <si>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</si>
  <si>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</si>
  <si>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</si>
  <si>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</si>
  <si>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</si>
  <si>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</si>
  <si>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</si>
  <si>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</si>
  <si>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</si>
  <si>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</si>
  <si>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</si>
  <si>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</si>
  <si>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</si>
  <si>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</si>
  <si>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</si>
  <si>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</si>
  <si>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</si>
  <si>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</si>
  <si>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</si>
  <si>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</si>
  <si>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</si>
  <si>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</si>
  <si>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</si>
  <si>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</si>
  <si>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</si>
  <si>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</si>
  <si>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</si>
  <si>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</si>
  <si>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</si>
  <si>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</si>
  <si>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</si>
  <si>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</si>
  <si>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</si>
  <si>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</si>
  <si>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</si>
  <si>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</si>
  <si>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</si>
  <si>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</si>
  <si>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</si>
  <si>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</si>
  <si>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</si>
  <si>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</si>
  <si>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</si>
  <si>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</si>
  <si>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</si>
  <si>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</si>
  <si>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</si>
  <si>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</si>
  <si>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</si>
  <si>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</si>
  <si>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</si>
  <si>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</si>
  <si>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</si>
  <si>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</si>
  <si>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</si>
  <si>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</si>
  <si>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</si>
  <si>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</si>
  <si>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</si>
  <si>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</si>
  <si>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</si>
  <si>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</si>
  <si>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</si>
  <si>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</si>
  <si>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</si>
  <si>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</si>
  <si>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</si>
  <si>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</si>
  <si>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</si>
  <si>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</si>
  <si>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</si>
  <si>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</si>
  <si>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</si>
  <si>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</si>
  <si>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</si>
  <si>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</si>
  <si>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</si>
  <si>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</si>
  <si>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</si>
  <si>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</si>
  <si>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</si>
  <si>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</si>
  <si>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</si>
  <si>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</si>
  <si>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</si>
  <si>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</si>
  <si>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</si>
  <si>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</si>
  <si>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</si>
  <si>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</si>
  <si>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</si>
  <si>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</si>
  <si>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</si>
  <si>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</si>
  <si>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</si>
  <si>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</si>
  <si>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</si>
  <si>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</si>
  <si>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</si>
  <si>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</si>
  <si>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</si>
  <si>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</si>
  <si>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</si>
  <si>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</si>
  <si>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</si>
  <si>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</si>
  <si>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</si>
  <si>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</si>
  <si>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</si>
  <si>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</si>
  <si>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</si>
  <si>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</si>
  <si>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</si>
  <si>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</si>
  <si>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</si>
  <si>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</si>
  <si>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</si>
  <si>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</si>
  <si>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</si>
  <si>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</si>
  <si>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</si>
  <si>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</si>
  <si>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</si>
  <si>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</si>
  <si>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</si>
  <si>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</si>
  <si>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</si>
  <si>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</si>
  <si>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</si>
  <si>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</si>
  <si>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</si>
  <si>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</si>
  <si>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</si>
  <si>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</si>
  <si>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</si>
  <si>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</si>
  <si>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</si>
  <si>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</si>
  <si>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</si>
  <si>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</si>
  <si>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</si>
  <si>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</si>
  <si>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</si>
  <si>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</si>
  <si>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</si>
  <si>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</si>
  <si>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</si>
  <si>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</si>
  <si>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</si>
  <si>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</si>
  <si>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</si>
  <si>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</si>
  <si>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</si>
  <si>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</si>
  <si>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</si>
  <si>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</si>
  <si>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</si>
  <si>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</si>
  <si>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</si>
  <si>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</si>
  <si>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</si>
  <si>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</si>
  <si>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</si>
  <si>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</si>
  <si>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</si>
  <si>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</si>
  <si>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</si>
  <si>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</si>
  <si>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</si>
  <si>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</si>
  <si>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</si>
  <si>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</si>
  <si>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</si>
  <si>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</si>
  <si>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</si>
  <si>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</si>
  <si>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</si>
  <si>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</si>
  <si>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</si>
  <si>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</si>
  <si>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</si>
  <si>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</si>
  <si>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</si>
  <si>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</si>
  <si>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</si>
  <si>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</si>
  <si>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</si>
  <si>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</si>
  <si>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</si>
  <si>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</si>
  <si>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</si>
  <si>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</si>
  <si>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</si>
  <si>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</si>
  <si>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</si>
  <si>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</si>
  <si>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</si>
  <si>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</si>
  <si>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</si>
  <si>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</si>
  <si>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</si>
  <si>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</si>
  <si>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</si>
  <si>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</si>
  <si>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</si>
  <si>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</si>
  <si>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</si>
  <si>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</si>
  <si>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</si>
  <si>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</si>
  <si>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</si>
  <si>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</si>
  <si>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</si>
  <si>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</si>
  <si>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</si>
  <si>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</si>
  <si>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</si>
  <si>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</si>
  <si>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</si>
  <si>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</si>
  <si>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</si>
  <si>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</si>
  <si>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</si>
  <si>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</si>
  <si>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</si>
  <si>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</si>
  <si>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</si>
  <si>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</si>
  <si>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</si>
  <si>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</si>
  <si>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</si>
  <si>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</si>
  <si>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</si>
  <si>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</si>
  <si>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</si>
  <si>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</si>
  <si>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</si>
  <si>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</si>
  <si>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</si>
  <si>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</si>
  <si>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</si>
  <si>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</si>
  <si>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</si>
  <si>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</si>
  <si>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</si>
  <si>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</si>
  <si>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</si>
  <si>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</si>
  <si>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</si>
  <si>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</si>
  <si>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</si>
  <si>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</si>
  <si>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</si>
  <si>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</si>
  <si>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</si>
  <si>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</si>
  <si>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</si>
  <si>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</si>
  <si>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</si>
  <si>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</si>
  <si>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</si>
  <si>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</si>
  <si>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</si>
  <si>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</si>
  <si>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</si>
  <si>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</si>
  <si>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</si>
  <si>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</si>
  <si>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</si>
  <si>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</si>
  <si>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</si>
  <si>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</si>
  <si>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</si>
  <si>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</si>
  <si>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</si>
  <si>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</si>
  <si>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</si>
  <si>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</si>
  <si>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</si>
  <si>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</si>
  <si>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</si>
  <si>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</si>
  <si>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</si>
  <si>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</si>
  <si>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</si>
  <si>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</si>
  <si>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</si>
  <si>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</si>
  <si>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</si>
  <si>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</si>
  <si>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</si>
  <si>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</si>
  <si>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</si>
  <si>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</si>
  <si>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</si>
  <si>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</si>
  <si>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</si>
  <si>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</si>
  <si>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</si>
  <si>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</si>
  <si>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</si>
  <si>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</si>
  <si>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</si>
  <si>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</si>
  <si>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</si>
  <si>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</si>
  <si>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</si>
  <si>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</si>
  <si>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</si>
  <si>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</si>
  <si>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</si>
  <si>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</si>
  <si>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</si>
  <si>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</si>
  <si>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</si>
  <si>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</si>
  <si>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</si>
  <si>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</si>
  <si>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</si>
  <si>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</si>
  <si>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</si>
  <si>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</si>
  <si>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</si>
  <si>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</si>
  <si>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</si>
  <si>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</si>
  <si>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</si>
  <si>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</si>
  <si>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</si>
  <si>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</si>
  <si>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</si>
  <si>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</si>
  <si>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</si>
  <si>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</si>
  <si>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</si>
  <si>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</si>
  <si>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</si>
  <si>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</si>
  <si>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</si>
  <si>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</si>
  <si>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</si>
  <si>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</si>
  <si>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</si>
  <si>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</si>
  <si>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</si>
  <si>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</si>
  <si>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</si>
  <si>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</si>
  <si>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</si>
  <si>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</si>
  <si>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</si>
  <si>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</si>
  <si>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</si>
  <si>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</si>
  <si>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</si>
  <si>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</si>
  <si>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</si>
  <si>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</si>
  <si>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</si>
  <si>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</si>
  <si>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</si>
  <si>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</si>
  <si>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</si>
  <si>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</si>
  <si>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</si>
  <si>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</si>
  <si>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</si>
  <si>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</si>
  <si>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</si>
  <si>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</si>
  <si>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</si>
  <si>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</si>
  <si>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</si>
  <si>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</si>
  <si>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</si>
  <si>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</si>
  <si>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</si>
  <si>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</si>
  <si>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</si>
  <si>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</si>
  <si>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</si>
  <si>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</si>
  <si>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</si>
  <si>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</si>
  <si>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</si>
  <si>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</si>
  <si>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</si>
  <si>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</si>
  <si>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</si>
  <si>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</si>
  <si>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</si>
  <si>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</si>
  <si>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</si>
  <si>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</si>
  <si>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</si>
  <si>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</si>
  <si>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</si>
  <si>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</si>
  <si>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</si>
  <si>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</si>
  <si>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</si>
  <si>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</si>
  <si>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</si>
  <si>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</si>
  <si>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</si>
  <si>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</si>
  <si>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</si>
  <si>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</si>
  <si>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</si>
  <si>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</si>
  <si>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</si>
  <si>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</si>
  <si>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</si>
  <si>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</si>
  <si>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</si>
  <si>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</si>
  <si>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</si>
  <si>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</si>
  <si>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</si>
  <si>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</si>
  <si>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</si>
  <si>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</si>
  <si>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</si>
  <si>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</si>
  <si>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</si>
  <si>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</si>
  <si>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</si>
  <si>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</si>
  <si>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</si>
  <si>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</si>
  <si>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</si>
  <si>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</si>
  <si>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</si>
  <si>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</si>
  <si>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</si>
  <si>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</si>
  <si>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</si>
  <si>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</si>
  <si>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</si>
  <si>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</si>
  <si>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</si>
  <si>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</si>
  <si>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</si>
  <si>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</si>
  <si>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</si>
  <si>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</si>
  <si>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</si>
  <si>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</si>
  <si>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</si>
  <si>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</si>
  <si>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</si>
  <si>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</si>
  <si>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</si>
  <si>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</si>
  <si>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</si>
  <si>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</si>
  <si>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</si>
  <si>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</si>
  <si>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</si>
  <si>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</si>
  <si>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</si>
  <si>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</si>
  <si>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</si>
  <si>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</si>
  <si>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</si>
  <si>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</si>
  <si>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</si>
  <si>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</si>
  <si>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</si>
  <si>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</si>
  <si>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</si>
  <si>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</si>
  <si>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</si>
  <si>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</si>
  <si>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</si>
  <si>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</si>
  <si>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</si>
  <si>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</si>
  <si>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</si>
  <si>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</si>
  <si>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</si>
  <si>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</si>
  <si>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</si>
  <si>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</si>
  <si>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</si>
  <si>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</si>
  <si>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</si>
  <si>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</si>
  <si>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</si>
  <si>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</si>
  <si>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</si>
  <si>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</si>
  <si>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</si>
  <si>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</si>
  <si>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</si>
  <si>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</si>
  <si>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</si>
  <si>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</si>
  <si>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</si>
  <si>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</si>
  <si>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</si>
  <si>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</si>
  <si>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</si>
  <si>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</si>
  <si>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</si>
  <si>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</si>
  <si>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</si>
  <si>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</si>
  <si>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</si>
  <si>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</si>
  <si>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</si>
  <si>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</si>
  <si>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</si>
  <si>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</si>
  <si>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</si>
  <si>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</si>
  <si>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</si>
  <si>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</si>
  <si>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</si>
  <si>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</si>
  <si>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</si>
  <si>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</si>
  <si>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</si>
  <si>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</si>
  <si>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</si>
  <si>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</si>
  <si>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</si>
  <si>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</si>
  <si>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</si>
  <si>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</si>
  <si>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</si>
  <si>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</si>
  <si>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</si>
  <si>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</si>
  <si>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</si>
  <si>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</si>
  <si>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</si>
  <si>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</si>
  <si>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</si>
  <si>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</si>
  <si>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</si>
  <si>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</si>
  <si>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</si>
  <si>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</si>
  <si>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</si>
  <si>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</si>
  <si>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</si>
  <si>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</si>
  <si>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</si>
  <si>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</si>
  <si>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</si>
  <si>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</si>
  <si>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</si>
  <si>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</si>
  <si>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</si>
  <si>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</si>
  <si>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</si>
  <si>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</si>
  <si>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</si>
  <si>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</si>
  <si>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</si>
  <si>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</si>
  <si>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</si>
  <si>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</si>
  <si>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</si>
  <si>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</si>
  <si>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</si>
  <si>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</si>
  <si>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</si>
  <si>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</si>
  <si>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</si>
  <si>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</si>
  <si>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</si>
  <si>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</si>
  <si>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</si>
  <si>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</si>
  <si>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</si>
  <si>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</si>
  <si>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</si>
  <si>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</si>
  <si>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</si>
  <si>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</si>
  <si>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</si>
  <si>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</si>
  <si>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</si>
  <si>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</si>
  <si>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</si>
  <si>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</si>
  <si>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</si>
  <si>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</si>
  <si>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</si>
  <si>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</si>
  <si>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</si>
  <si>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</si>
  <si>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</si>
  <si>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</si>
  <si>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</si>
  <si>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</si>
  <si>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</si>
  <si>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</si>
  <si>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</si>
  <si>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</si>
  <si>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</si>
  <si>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</si>
  <si>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</si>
  <si>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</si>
  <si>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</si>
  <si>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</si>
  <si>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</si>
  <si>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</si>
  <si>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</si>
  <si>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</si>
  <si>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</si>
  <si>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</si>
  <si>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</si>
  <si>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</si>
  <si>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</si>
  <si>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</si>
  <si>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</si>
  <si>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</si>
  <si>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</si>
  <si>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</si>
  <si>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</si>
  <si>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</si>
  <si>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</si>
  <si>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</si>
  <si>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</si>
  <si>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</si>
  <si>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</si>
  <si>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</si>
  <si>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</si>
  <si>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</si>
  <si>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</si>
  <si>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</si>
  <si>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</si>
  <si>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</si>
  <si>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</si>
  <si>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</si>
  <si>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</si>
  <si>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</si>
  <si>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</si>
  <si>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</si>
  <si>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</si>
  <si>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</si>
  <si>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</si>
  <si>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</si>
  <si>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</si>
  <si>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</si>
  <si>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</si>
  <si>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</si>
  <si>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</si>
  <si>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</si>
  <si>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</si>
  <si>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</si>
  <si>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</si>
  <si>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</si>
  <si>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</si>
  <si>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</si>
  <si>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</si>
  <si>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</si>
  <si>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</si>
  <si>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</si>
  <si>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</si>
  <si>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</si>
  <si>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</si>
  <si>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</si>
  <si>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</si>
  <si>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</si>
  <si>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</si>
  <si>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</si>
  <si>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</si>
  <si>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</si>
  <si>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</si>
  <si>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</si>
  <si>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</si>
  <si>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</si>
  <si>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</si>
  <si>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</si>
  <si>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</si>
  <si>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</si>
  <si>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</si>
  <si>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</si>
  <si>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</si>
  <si>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</si>
  <si>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</si>
  <si>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</si>
  <si>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</si>
  <si>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</si>
  <si>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</si>
  <si>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</si>
  <si>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</si>
  <si>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</si>
  <si>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</si>
  <si>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</si>
  <si>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</si>
  <si>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</si>
  <si>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</si>
  <si>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</si>
  <si>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</si>
  <si>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</si>
  <si>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</si>
  <si>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</si>
  <si>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</si>
  <si>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</si>
  <si>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</si>
  <si>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</si>
  <si>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</si>
  <si>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</si>
  <si>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</si>
  <si>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</si>
  <si>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</si>
  <si>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</si>
  <si>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</si>
  <si>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</si>
  <si>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</si>
  <si>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</si>
  <si>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</si>
  <si>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</si>
  <si>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</si>
  <si>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</si>
  <si>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</si>
  <si>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</si>
  <si>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</si>
  <si>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</si>
  <si>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</si>
  <si>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</si>
  <si>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</si>
  <si>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</si>
  <si>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</si>
  <si>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</si>
  <si>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</si>
  <si>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</si>
  <si>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</si>
  <si>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</si>
  <si>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</si>
  <si>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</si>
  <si>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</si>
  <si>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</si>
  <si>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</si>
  <si>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</si>
  <si>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</si>
  <si>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</si>
  <si>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</si>
  <si>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</si>
  <si>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</si>
  <si>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</si>
  <si>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</si>
  <si>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</si>
  <si>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</si>
  <si>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</si>
  <si>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</si>
  <si>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</si>
  <si>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</si>
  <si>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</si>
  <si>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</si>
  <si>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</si>
  <si>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</si>
  <si>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</si>
  <si>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</si>
  <si>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</si>
  <si>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</si>
  <si>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</si>
  <si>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</si>
  <si>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</si>
  <si>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</si>
  <si>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</si>
  <si>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</si>
  <si>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</si>
  <si>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</si>
  <si>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</si>
  <si>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</si>
  <si>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</si>
  <si>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</si>
  <si>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</si>
  <si>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</si>
  <si>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</si>
  <si>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</si>
  <si>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</si>
  <si>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</si>
  <si>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</si>
  <si>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</si>
  <si>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</si>
  <si>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</si>
  <si>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</si>
  <si>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</si>
  <si>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</si>
  <si>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</si>
  <si>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</si>
  <si>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</si>
  <si>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</si>
  <si>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</si>
  <si>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</si>
  <si>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</si>
  <si>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</si>
  <si>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</si>
  <si>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</si>
  <si>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</si>
  <si>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</si>
  <si>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</si>
  <si>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</si>
  <si>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</si>
  <si>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</si>
  <si>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</si>
  <si>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</si>
  <si>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</si>
  <si>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</si>
  <si>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</si>
  <si>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</si>
  <si>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</si>
  <si>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</si>
  <si>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</si>
  <si>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</si>
  <si>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</si>
  <si>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</si>
  <si>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</si>
  <si>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</si>
  <si>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</si>
  <si>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</si>
  <si>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</si>
  <si>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</si>
  <si>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</si>
  <si>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</si>
  <si>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</si>
  <si>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</si>
  <si>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</si>
  <si>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</si>
  <si>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</si>
  <si>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</si>
  <si>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</si>
  <si>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</si>
  <si>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</si>
  <si>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</si>
  <si>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</si>
  <si>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</si>
  <si>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</si>
  <si>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</si>
  <si>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</si>
  <si>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</si>
  <si>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</si>
  <si>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</si>
  <si>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</si>
  <si>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</si>
  <si>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</si>
  <si>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</si>
  <si>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</si>
  <si>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</si>
  <si>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</si>
  <si>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</si>
  <si>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</si>
  <si>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</si>
  <si>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</si>
  <si>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</si>
  <si>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</si>
  <si>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</si>
  <si>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</si>
  <si>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</si>
  <si>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</si>
  <si>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</si>
  <si>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</si>
  <si>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</si>
  <si>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</si>
  <si>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</si>
  <si>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</si>
  <si>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</si>
  <si>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</si>
  <si>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</si>
  <si>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</si>
  <si>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</si>
  <si>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</si>
  <si>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</si>
  <si>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</si>
  <si>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</si>
  <si>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</si>
  <si>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</si>
  <si>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</si>
  <si>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</si>
  <si>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</si>
  <si>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</si>
  <si>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</si>
  <si>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</si>
  <si>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</si>
  <si>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</si>
  <si>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</si>
  <si>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</si>
  <si>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</si>
  <si>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</si>
  <si>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</si>
  <si>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</si>
  <si>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</si>
  <si>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</si>
  <si>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</si>
  <si>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</si>
  <si>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</si>
  <si>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</si>
  <si>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</si>
  <si>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</si>
  <si>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</si>
  <si>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</si>
  <si>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</si>
  <si>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</si>
  <si>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</si>
  <si>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</si>
  <si>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</si>
  <si>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</si>
  <si>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</si>
  <si>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</si>
  <si>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</si>
  <si>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</si>
  <si>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</si>
  <si>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</si>
  <si>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</si>
  <si>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</si>
  <si>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</si>
  <si>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</si>
  <si>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</si>
  <si>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</si>
  <si>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</si>
  <si>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</si>
  <si>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</si>
  <si>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</si>
  <si>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</si>
  <si>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</si>
  <si>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</si>
  <si>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</si>
  <si>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</si>
  <si>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</si>
  <si>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</si>
  <si>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</si>
  <si>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</si>
  <si>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</si>
  <si>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</si>
  <si>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</si>
  <si>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</si>
  <si>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</si>
  <si>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</si>
  <si>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</si>
  <si>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</si>
  <si>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</si>
  <si>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</si>
  <si>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</si>
  <si>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</si>
  <si>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</si>
  <si>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</si>
  <si>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</si>
  <si>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</si>
  <si>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</si>
  <si>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</si>
  <si>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</si>
  <si>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</si>
  <si>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</si>
  <si>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</si>
  <si>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</si>
  <si>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</si>
  <si>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</si>
  <si>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</si>
  <si>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</si>
  <si>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</si>
  <si>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</si>
  <si>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</si>
  <si>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</si>
  <si>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</si>
  <si>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</si>
  <si>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</si>
  <si>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</si>
  <si>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</si>
  <si>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</si>
  <si>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</si>
  <si>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</si>
  <si>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</si>
  <si>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</si>
  <si>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</si>
  <si>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</si>
  <si>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</si>
  <si>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</si>
  <si>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</si>
  <si>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</si>
  <si>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</si>
  <si>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</si>
  <si>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</si>
  <si>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</si>
  <si>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</si>
  <si>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</si>
  <si>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</si>
  <si>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</si>
  <si>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</si>
  <si>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</si>
  <si>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</si>
  <si>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</si>
  <si>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</si>
  <si>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</si>
  <si>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</si>
  <si>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</si>
  <si>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</si>
  <si>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</si>
  <si>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</si>
  <si>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</si>
  <si>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</si>
  <si>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</si>
  <si>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</si>
  <si>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</si>
  <si>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</si>
  <si>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</si>
  <si>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</si>
  <si>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</si>
  <si>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</si>
  <si>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</si>
  <si>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</si>
  <si>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</si>
  <si>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</si>
  <si>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</si>
  <si>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</si>
  <si>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</si>
  <si>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</si>
  <si>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</si>
  <si>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</si>
  <si>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</si>
  <si>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</si>
  <si>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</si>
  <si>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</si>
  <si>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</si>
  <si>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</si>
  <si>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</si>
  <si>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</si>
  <si>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</si>
  <si>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</si>
  <si>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</si>
  <si>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</si>
  <si>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</si>
  <si>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</si>
  <si>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</si>
  <si>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</si>
  <si>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</si>
  <si>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</si>
  <si>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</si>
  <si>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</si>
  <si>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</si>
  <si>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</si>
  <si>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</si>
  <si>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</si>
  <si>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</si>
  <si>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</si>
  <si>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</si>
  <si>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</si>
  <si>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</si>
  <si>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</si>
  <si>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</si>
  <si>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</si>
  <si>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</si>
  <si>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</si>
  <si>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</si>
  <si>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</si>
  <si>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</si>
  <si>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</si>
  <si>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</si>
  <si>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</si>
  <si>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</si>
  <si>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</si>
  <si>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</si>
  <si>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</si>
  <si>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</si>
  <si>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</si>
  <si>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</si>
  <si>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</si>
  <si>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</si>
  <si>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</si>
  <si>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</si>
  <si>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</si>
  <si>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</si>
  <si>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</si>
  <si>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</si>
  <si>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</si>
  <si>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</si>
  <si>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</si>
  <si>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</si>
  <si>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</si>
  <si>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</si>
  <si>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</si>
  <si>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</si>
  <si>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</si>
  <si>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</si>
  <si>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</si>
  <si>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</si>
  <si>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</si>
  <si>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</si>
  <si>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</si>
  <si>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</si>
  <si>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</si>
  <si>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</si>
  <si>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</si>
  <si>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</si>
  <si>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</si>
  <si>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</si>
  <si>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</si>
  <si>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</si>
  <si>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</si>
  <si>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</si>
  <si>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</si>
  <si>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</si>
  <si>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</si>
  <si>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</si>
  <si>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</si>
  <si>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</si>
  <si>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</si>
  <si>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</si>
  <si>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</si>
  <si>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</si>
  <si>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</si>
  <si>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</si>
  <si>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</si>
  <si>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</si>
  <si>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</si>
  <si>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</si>
  <si>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</si>
  <si>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</si>
  <si>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</si>
  <si>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</si>
  <si>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</si>
  <si>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</si>
  <si>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</si>
  <si>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</si>
  <si>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</si>
  <si>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</si>
  <si>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</si>
  <si>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</si>
  <si>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</si>
  <si>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</si>
  <si>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</si>
  <si>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</si>
  <si>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</si>
  <si>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</si>
  <si>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</si>
  <si>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</si>
  <si>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</si>
  <si>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</si>
  <si>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</si>
  <si>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</si>
  <si>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</si>
  <si>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</si>
  <si>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</si>
  <si>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</si>
  <si>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</si>
  <si>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</si>
  <si>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</si>
  <si>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</si>
  <si>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</si>
  <si>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</si>
  <si>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</si>
  <si>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</si>
  <si>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</si>
  <si>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</si>
  <si>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</si>
  <si>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</si>
  <si>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</si>
  <si>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</si>
  <si>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</si>
  <si>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</si>
  <si>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</si>
  <si>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</si>
  <si>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</si>
  <si>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</si>
  <si>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</si>
  <si>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</si>
  <si>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</si>
  <si>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</si>
  <si>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</si>
  <si>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</si>
  <si>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</si>
  <si>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</si>
  <si>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</si>
  <si>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</si>
  <si>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</si>
  <si>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</si>
  <si>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</si>
  <si>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</si>
  <si>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</si>
  <si>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</si>
  <si>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</si>
  <si>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</si>
  <si>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</si>
  <si>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</si>
  <si>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</si>
  <si>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</si>
  <si>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</si>
  <si>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</si>
  <si>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</si>
  <si>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</si>
  <si>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</si>
  <si>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</si>
  <si>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</si>
  <si>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</si>
  <si>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</si>
  <si>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</si>
  <si>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</si>
  <si>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</si>
  <si>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</si>
  <si>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</si>
  <si>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</si>
  <si>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</si>
  <si>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</si>
  <si>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</si>
  <si>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</si>
  <si>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</si>
  <si>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</si>
  <si>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</si>
  <si>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</si>
  <si>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</si>
  <si>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</si>
  <si>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</si>
  <si>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</si>
  <si>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</si>
  <si>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</si>
  <si>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</si>
  <si>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</si>
  <si>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</si>
  <si>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</si>
  <si>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</si>
  <si>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</si>
  <si>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</si>
  <si>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</si>
  <si>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</si>
  <si>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</si>
  <si>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</si>
  <si>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</si>
  <si>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</si>
  <si>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</si>
  <si>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</si>
  <si>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</si>
  <si>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</si>
  <si>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</si>
  <si>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</si>
  <si>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</si>
  <si>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</si>
  <si>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</si>
  <si>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</si>
  <si>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</si>
  <si>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</si>
  <si>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</si>
  <si>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</si>
  <si>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</si>
  <si>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</si>
  <si>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</si>
  <si>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</si>
  <si>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</si>
  <si>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</si>
  <si>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</si>
  <si>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</si>
  <si>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</si>
  <si>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</si>
  <si>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</si>
  <si>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</si>
  <si>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</si>
  <si>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</si>
  <si>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</si>
  <si>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</si>
  <si>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</si>
  <si>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</si>
  <si>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</si>
  <si>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</si>
  <si>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</si>
  <si>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</si>
  <si>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</si>
  <si>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</si>
  <si>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</si>
  <si>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</si>
  <si>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</si>
  <si>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</si>
  <si>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</si>
  <si>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</si>
  <si>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</si>
  <si>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</si>
  <si>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</si>
  <si>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</si>
  <si>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</si>
  <si>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</si>
  <si>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</si>
  <si>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</si>
  <si>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</si>
  <si>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</si>
  <si>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</si>
  <si>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</si>
  <si>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</si>
  <si>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</si>
  <si>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</si>
  <si>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</si>
  <si>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</si>
  <si>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</si>
  <si>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</si>
  <si>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</si>
  <si>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</si>
  <si>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</si>
  <si>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</si>
  <si>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</si>
  <si>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</si>
  <si>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</si>
  <si>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</si>
  <si>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</si>
  <si>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</si>
  <si>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</si>
  <si>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</si>
  <si>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</si>
  <si>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</si>
  <si>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</si>
  <si>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</si>
  <si>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</si>
  <si>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</si>
  <si>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</si>
  <si>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</si>
  <si>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</si>
  <si>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</si>
  <si>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</si>
  <si>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</si>
  <si>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</si>
  <si>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</si>
  <si>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</si>
  <si>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</si>
  <si>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</si>
  <si>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</si>
  <si>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</si>
  <si>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</si>
  <si>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</si>
  <si>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</si>
  <si>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</si>
  <si>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</si>
  <si>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</si>
  <si>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</si>
  <si>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</si>
  <si>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</si>
  <si>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</si>
  <si>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</si>
  <si>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</si>
  <si>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</si>
  <si>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</si>
  <si>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</si>
  <si>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</si>
  <si>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</si>
  <si>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</si>
  <si>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</si>
  <si>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</si>
  <si>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</si>
  <si>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</si>
  <si>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</si>
  <si>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</si>
  <si>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</si>
  <si>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</si>
  <si>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</si>
  <si>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</si>
  <si>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</si>
  <si>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</si>
  <si>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</si>
  <si>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</si>
  <si>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</si>
  <si>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</si>
  <si>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</si>
  <si>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</si>
  <si>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</si>
  <si>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</si>
  <si>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</si>
  <si>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</si>
  <si>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</si>
  <si>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</si>
  <si>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</si>
  <si>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</si>
  <si>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</si>
  <si>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</si>
  <si>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</si>
  <si>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</si>
  <si>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</si>
  <si>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</si>
  <si>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</si>
  <si>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</si>
  <si>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</si>
  <si>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</si>
  <si>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</si>
  <si>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</si>
  <si>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</si>
  <si>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</si>
  <si>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</si>
  <si>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</si>
  <si>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</si>
  <si>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</si>
  <si>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</si>
  <si>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</si>
  <si>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</si>
  <si>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</si>
  <si>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</si>
  <si>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</si>
  <si>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</si>
  <si>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</si>
  <si>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</si>
  <si>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</si>
  <si>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</si>
  <si>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</si>
  <si>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</si>
  <si>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</si>
  <si>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</si>
  <si>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</si>
  <si>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</si>
  <si>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</si>
  <si>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</si>
  <si>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</si>
  <si>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</si>
  <si>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</si>
  <si>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</si>
  <si>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</si>
  <si>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</si>
  <si>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</si>
  <si>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</si>
  <si>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</si>
  <si>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</si>
  <si>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</si>
  <si>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</si>
  <si>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</si>
  <si>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</si>
  <si>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</si>
  <si>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</si>
  <si>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</si>
  <si>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</si>
  <si>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</si>
  <si>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</si>
  <si>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</si>
  <si>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</si>
  <si>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</si>
  <si>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</si>
  <si>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</si>
  <si>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</si>
  <si>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</si>
  <si>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</si>
  <si>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</si>
  <si>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</si>
  <si>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</si>
  <si>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</si>
  <si>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</si>
  <si>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</si>
  <si>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</si>
  <si>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</si>
  <si>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</si>
  <si>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</si>
  <si>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</si>
  <si>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</si>
  <si>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</si>
  <si>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</si>
  <si>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</si>
  <si>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</si>
  <si>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</si>
  <si>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</si>
  <si>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</si>
  <si>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</si>
  <si>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</si>
  <si>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</si>
  <si>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</si>
  <si>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</si>
  <si>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</si>
  <si>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</si>
  <si>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</si>
  <si>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</si>
  <si>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</si>
  <si>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</si>
  <si>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</si>
  <si>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</si>
  <si>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</si>
  <si>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</si>
  <si>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</si>
  <si>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</si>
  <si>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</si>
  <si>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</si>
  <si>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</si>
  <si>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</si>
  <si>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</si>
  <si>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</si>
  <si>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</si>
  <si>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</si>
  <si>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</si>
  <si>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</si>
  <si>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</si>
  <si>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</si>
  <si>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</si>
  <si>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</si>
  <si>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</si>
  <si>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</si>
  <si>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</si>
  <si>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</si>
  <si>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</si>
  <si>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</si>
  <si>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</si>
  <si>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</si>
  <si>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</si>
  <si>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</si>
  <si>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</si>
  <si>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</si>
  <si>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</si>
  <si>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</si>
  <si>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</si>
  <si>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</si>
  <si>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</si>
  <si>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</si>
  <si>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</si>
  <si>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</si>
  <si>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</si>
  <si>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</si>
  <si>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</si>
  <si>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</si>
  <si>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</si>
  <si>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</si>
  <si>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</si>
  <si>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</si>
  <si>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</si>
  <si>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</si>
  <si>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</si>
  <si>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</si>
  <si>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</si>
  <si>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</si>
  <si>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</si>
  <si>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</si>
  <si>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</si>
  <si>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</si>
  <si>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</si>
  <si>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</si>
  <si>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</si>
  <si>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</si>
  <si>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</si>
  <si>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</si>
  <si>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</si>
  <si>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</si>
  <si>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</si>
  <si>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</si>
  <si>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</si>
  <si>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</si>
  <si>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</si>
  <si>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</si>
  <si>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</si>
  <si>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</si>
  <si>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</si>
  <si>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</si>
  <si>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</si>
  <si>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</si>
  <si>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</si>
  <si>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</si>
  <si>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</si>
  <si>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</si>
  <si>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</si>
  <si>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</si>
  <si>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</si>
  <si>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</si>
  <si>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</si>
  <si>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</si>
  <si>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</si>
  <si>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</si>
  <si>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</si>
  <si>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</si>
  <si>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</si>
  <si>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</si>
  <si>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</si>
  <si>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</si>
  <si>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</si>
  <si>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</si>
  <si>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</si>
  <si>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</si>
  <si>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</si>
  <si>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</si>
  <si>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</si>
  <si>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</si>
  <si>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</si>
  <si>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</si>
  <si>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</si>
  <si>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</si>
  <si>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</si>
  <si>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</si>
  <si>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</si>
  <si>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</si>
  <si>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</si>
  <si>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</si>
  <si>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</si>
  <si>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</si>
  <si>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</si>
  <si>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</si>
  <si>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</si>
  <si>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</si>
  <si>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</si>
  <si>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</si>
  <si>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</si>
  <si>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</si>
  <si>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</si>
  <si>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</si>
  <si>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</si>
  <si>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</si>
  <si>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</si>
  <si>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</si>
  <si>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</si>
  <si>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</si>
  <si>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</si>
  <si>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</si>
  <si>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</si>
  <si>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</si>
  <si>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</si>
  <si>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</si>
  <si>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</si>
  <si>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</si>
  <si>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</si>
  <si>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</si>
  <si>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</si>
  <si>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</si>
  <si>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</si>
  <si>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</si>
  <si>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</si>
  <si>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</si>
  <si>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</si>
  <si>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</si>
  <si>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</si>
  <si>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</si>
  <si>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</si>
  <si>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</si>
  <si>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</si>
  <si>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</si>
  <si>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</si>
  <si>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</si>
  <si>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</si>
  <si>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</si>
  <si>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</si>
  <si>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</si>
  <si>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</si>
  <si>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</si>
  <si>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</si>
  <si>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</si>
  <si>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</si>
  <si>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</si>
  <si>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</si>
  <si>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</si>
  <si>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</si>
  <si>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</si>
  <si>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</si>
  <si>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</si>
  <si>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</si>
  <si>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</si>
  <si>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</si>
  <si>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</si>
  <si>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</si>
  <si>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</si>
  <si>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</si>
  <si>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</si>
  <si>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</si>
  <si>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</si>
  <si>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</si>
  <si>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</si>
  <si>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</si>
  <si>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</si>
  <si>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</si>
  <si>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</si>
  <si>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</si>
  <si>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</si>
  <si>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</si>
  <si>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</si>
  <si>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</si>
  <si>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</si>
  <si>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</si>
  <si>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</si>
  <si>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</si>
  <si>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</si>
  <si>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</si>
  <si>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</si>
  <si>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</si>
  <si>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</si>
  <si>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</si>
  <si>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</si>
  <si>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</si>
  <si>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</si>
  <si>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</si>
  <si>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</si>
  <si>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</si>
  <si>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</si>
  <si>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</si>
  <si>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</si>
  <si>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</si>
  <si>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</si>
  <si>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</si>
  <si>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</si>
  <si>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</si>
  <si>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</si>
  <si>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</si>
  <si>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</si>
  <si>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</si>
  <si>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</si>
  <si>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</si>
  <si>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</si>
  <si>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</si>
  <si>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</si>
  <si>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</si>
  <si>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</si>
  <si>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</si>
  <si>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</si>
  <si>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</si>
  <si>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</si>
  <si>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</si>
  <si>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</si>
  <si>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</si>
  <si>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</si>
  <si>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</si>
  <si>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</si>
  <si>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</si>
  <si>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</si>
  <si>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</si>
  <si>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</si>
  <si>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</si>
  <si>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</si>
  <si>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</si>
  <si>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</si>
  <si>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</si>
  <si>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</si>
  <si>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</si>
  <si>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</si>
  <si>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</si>
  <si>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</si>
  <si>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</si>
  <si>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</si>
  <si>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</si>
  <si>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</si>
  <si>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</si>
  <si>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</si>
  <si>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</si>
  <si>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</si>
  <si>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</si>
  <si>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</si>
  <si>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</si>
  <si>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</si>
  <si>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</si>
  <si>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</si>
  <si>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</si>
  <si>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</si>
  <si>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</si>
  <si>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</si>
  <si>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</si>
  <si>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</si>
  <si>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</si>
  <si>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</si>
  <si>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</si>
  <si>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</si>
  <si>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</si>
  <si>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</si>
  <si>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</si>
  <si>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</si>
  <si>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</si>
  <si>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</si>
  <si>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</si>
  <si>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</si>
  <si>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</si>
  <si>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</si>
  <si>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</si>
  <si>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</si>
  <si>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</si>
  <si>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</si>
  <si>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</si>
  <si>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</si>
  <si>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</si>
  <si>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</si>
  <si>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</si>
  <si>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</si>
  <si>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</si>
  <si>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</si>
  <si>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</si>
  <si>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</si>
  <si>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</si>
  <si>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</si>
  <si>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</si>
  <si>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</si>
  <si>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</si>
  <si>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</si>
  <si>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</si>
  <si>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</si>
  <si>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</si>
  <si>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</si>
  <si>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</si>
  <si>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</si>
  <si>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</si>
  <si>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</si>
  <si>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</si>
  <si>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</si>
  <si>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</si>
  <si>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</si>
  <si>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</si>
  <si>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</si>
  <si>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</si>
  <si>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</si>
  <si>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</si>
  <si>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</si>
  <si>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</si>
  <si>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</si>
  <si>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</si>
  <si>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</si>
  <si>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</si>
  <si>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</si>
  <si>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</si>
  <si>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</si>
  <si>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</si>
  <si>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</si>
  <si>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</si>
  <si>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</si>
  <si>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</si>
  <si>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</si>
  <si>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</si>
  <si>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</si>
  <si>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</si>
  <si>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</si>
  <si>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</si>
  <si>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</si>
  <si>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</si>
  <si>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</si>
  <si>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</si>
  <si>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</si>
  <si>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</si>
  <si>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</si>
  <si>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</si>
  <si>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</si>
  <si>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</si>
  <si>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</si>
  <si>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</si>
  <si>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</si>
  <si>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</si>
  <si>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</si>
  <si>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</si>
  <si>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</si>
  <si>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</si>
  <si>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</si>
  <si>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</si>
  <si>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</si>
  <si>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</si>
  <si>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</si>
  <si>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</si>
  <si>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</si>
  <si>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</si>
  <si>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</si>
  <si>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</si>
  <si>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</si>
  <si>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</si>
  <si>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</si>
  <si>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</si>
  <si>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</si>
  <si>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</si>
  <si>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</si>
  <si>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</si>
  <si>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</si>
  <si>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</si>
  <si>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</si>
  <si>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</si>
  <si>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</si>
  <si>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</si>
  <si>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</si>
  <si>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</si>
  <si>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</si>
  <si>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</si>
  <si>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</si>
  <si>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</si>
  <si>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</si>
  <si>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</si>
  <si>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</si>
  <si>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</si>
  <si>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</si>
  <si>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</si>
  <si>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</si>
  <si>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</si>
  <si>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</si>
  <si>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</si>
  <si>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</si>
  <si>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</si>
  <si>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</si>
  <si>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</si>
  <si>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</si>
  <si>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</si>
  <si>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</si>
  <si>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</si>
  <si>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</si>
  <si>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</si>
  <si>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</si>
  <si>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</si>
  <si>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</si>
  <si>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</si>
  <si>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</si>
  <si>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</si>
  <si>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</si>
  <si>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</si>
  <si>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</si>
  <si>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</si>
  <si>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</si>
  <si>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</si>
  <si>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</si>
  <si>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</si>
  <si>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</si>
  <si>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</si>
  <si>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</si>
  <si>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</si>
  <si>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</si>
  <si>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</si>
  <si>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</si>
  <si>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</si>
  <si>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</si>
  <si>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</si>
  <si>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</si>
  <si>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</si>
  <si>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</si>
  <si>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</si>
  <si>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</si>
  <si>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</si>
  <si>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</si>
  <si>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</si>
  <si>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</si>
  <si>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</si>
  <si>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</si>
  <si>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</si>
  <si>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</si>
  <si>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</si>
  <si>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</si>
  <si>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</si>
  <si>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</si>
  <si>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</si>
  <si>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</si>
  <si>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</si>
  <si>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</si>
  <si>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</si>
  <si>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</si>
  <si>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</si>
  <si>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</si>
  <si>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</si>
  <si>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</si>
  <si>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</si>
  <si>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</si>
  <si>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</si>
  <si>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</si>
  <si>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</si>
  <si>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</si>
  <si>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</si>
  <si>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</si>
  <si>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</si>
  <si>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</si>
  <si>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</si>
  <si>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</si>
  <si>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</si>
  <si>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</si>
  <si>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</si>
  <si>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</si>
  <si>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</si>
  <si>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</si>
  <si>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</si>
  <si>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</si>
  <si>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</si>
  <si>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</si>
  <si>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</si>
  <si>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</si>
  <si>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</si>
  <si>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</si>
  <si>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</si>
  <si>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</si>
  <si>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</si>
  <si>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</si>
  <si>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</si>
  <si>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</si>
  <si>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</si>
  <si>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</si>
  <si>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</si>
  <si>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</si>
  <si>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</si>
  <si>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</si>
  <si>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</si>
  <si>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</si>
  <si>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</si>
  <si>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</si>
  <si>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</si>
  <si>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</si>
  <si>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</si>
  <si>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</si>
  <si>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</si>
  <si>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</si>
  <si>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</si>
  <si>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</si>
  <si>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</si>
  <si>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</si>
  <si>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</si>
  <si>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</si>
  <si>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</si>
  <si>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</si>
  <si>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</si>
  <si>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</si>
  <si>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</si>
  <si>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</si>
  <si>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</si>
  <si>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</si>
  <si>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</si>
  <si>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</si>
  <si>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</si>
  <si>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</si>
  <si>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</si>
  <si>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</si>
  <si>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</si>
  <si>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</si>
  <si>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</si>
  <si>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</si>
  <si>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</si>
  <si>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</si>
  <si>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</si>
  <si>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</si>
  <si>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</si>
  <si>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</si>
  <si>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</si>
  <si>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</si>
  <si>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</si>
  <si>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</si>
  <si>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</si>
  <si>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</si>
  <si>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</si>
  <si>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</si>
  <si>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</si>
  <si>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</si>
  <si>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</si>
  <si>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</si>
  <si>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</si>
  <si>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</si>
  <si>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</si>
  <si>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</si>
  <si>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</si>
  <si>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</si>
  <si>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</si>
  <si>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</si>
  <si>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</si>
  <si>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</si>
  <si>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</si>
  <si>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</si>
  <si>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</si>
  <si>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</si>
  <si>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</si>
  <si>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</si>
  <si>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</si>
  <si>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</si>
  <si>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</si>
  <si>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</si>
  <si>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</si>
  <si>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</si>
  <si>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</si>
  <si>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</si>
  <si>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</si>
  <si>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</si>
  <si>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</si>
  <si>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</si>
  <si>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</si>
  <si>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</si>
  <si>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</si>
  <si>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</si>
  <si>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</si>
  <si>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</si>
  <si>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</si>
  <si>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</si>
  <si>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</si>
  <si>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</si>
  <si>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</si>
  <si>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</si>
  <si>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</si>
  <si>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</si>
  <si>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</si>
  <si>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</si>
  <si>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</si>
  <si>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</si>
  <si>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</si>
  <si>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</si>
  <si>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</si>
  <si>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</si>
  <si>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</si>
  <si>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</si>
  <si>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</si>
  <si>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</si>
  <si>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</si>
  <si>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</si>
  <si>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</si>
  <si>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</si>
  <si>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</si>
  <si>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</si>
  <si>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</si>
  <si>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</si>
  <si>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</si>
  <si>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</si>
  <si>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</si>
  <si>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</si>
  <si>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</si>
  <si>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</si>
  <si>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</si>
  <si>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</si>
  <si>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</si>
  <si>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</si>
  <si>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</si>
  <si>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</si>
  <si>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</si>
  <si>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</si>
  <si>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</si>
  <si>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</si>
  <si>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</si>
  <si>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</si>
  <si>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</si>
  <si>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</si>
  <si>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</si>
  <si>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</si>
  <si>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</si>
  <si>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</si>
  <si>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</si>
  <si>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</si>
  <si>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</si>
  <si>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</si>
  <si>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</si>
  <si>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</si>
  <si>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</si>
  <si>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</si>
  <si>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</si>
  <si>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</si>
  <si>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</si>
  <si>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</si>
  <si>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</si>
  <si>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</si>
  <si>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</si>
  <si>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</si>
  <si>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</si>
  <si>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</si>
  <si>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</si>
  <si>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</si>
  <si>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</si>
  <si>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</si>
  <si>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</si>
  <si>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</si>
  <si>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</si>
  <si>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</si>
  <si>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</si>
  <si>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</si>
  <si>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</si>
  <si>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</si>
  <si>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</si>
  <si>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</si>
  <si>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</si>
  <si>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</si>
  <si>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</si>
  <si>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</si>
  <si>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</si>
  <si>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</si>
  <si>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</si>
  <si>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</si>
  <si>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</si>
  <si>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</si>
  <si>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</si>
  <si>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</si>
  <si>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</si>
  <si>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</si>
  <si>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</si>
  <si>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</si>
  <si>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</si>
  <si>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</si>
  <si>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</si>
  <si>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</si>
  <si>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</si>
  <si>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</si>
  <si>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</si>
  <si>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</si>
  <si>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</si>
  <si>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</si>
  <si>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</si>
  <si>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</si>
  <si>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</si>
  <si>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</si>
  <si>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</si>
  <si>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</si>
  <si>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</si>
  <si>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</si>
  <si>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</si>
  <si>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</si>
  <si>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</si>
  <si>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</si>
  <si>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</si>
  <si>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</si>
  <si>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</si>
  <si>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</si>
  <si>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</si>
  <si>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</si>
  <si>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</si>
  <si>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</si>
  <si>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</si>
  <si>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</si>
  <si>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</si>
  <si>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</si>
  <si>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</si>
  <si>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</si>
  <si>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</si>
  <si>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</si>
  <si>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</si>
  <si>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</si>
  <si>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</si>
  <si>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</si>
  <si>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</si>
  <si>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</si>
  <si>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</si>
  <si>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</si>
  <si>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</si>
  <si>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</si>
  <si>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</si>
  <si>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</si>
  <si>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</si>
  <si>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</si>
  <si>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</si>
  <si>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</si>
  <si>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</si>
  <si>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</si>
  <si>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</si>
  <si>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</si>
  <si>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</si>
  <si>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</si>
  <si>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</si>
  <si>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</si>
  <si>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</si>
  <si>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</si>
  <si>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</si>
  <si>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</si>
  <si>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</si>
  <si>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</si>
  <si>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</si>
  <si>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</si>
  <si>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</si>
  <si>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</si>
  <si>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</si>
  <si>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</si>
  <si>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</si>
  <si>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</si>
  <si>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</si>
  <si>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</si>
  <si>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</si>
  <si>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</si>
  <si>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</si>
  <si>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</si>
  <si>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</si>
  <si>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</si>
  <si>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</si>
  <si>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</si>
  <si>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</si>
  <si>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</si>
  <si>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</si>
  <si>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</si>
  <si>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</si>
  <si>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</si>
  <si>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</si>
  <si>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</si>
  <si>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</si>
  <si>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</si>
  <si>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</si>
  <si>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</si>
  <si>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</si>
  <si>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</si>
  <si>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</si>
  <si>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</si>
  <si>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</si>
  <si>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</si>
  <si>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</si>
  <si>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</si>
  <si>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</si>
  <si>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</si>
  <si>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</si>
  <si>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</si>
  <si>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</si>
  <si>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</si>
  <si>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</si>
  <si>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</si>
  <si>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</si>
  <si>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</si>
  <si>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</si>
  <si>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</si>
  <si>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</si>
  <si>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</si>
  <si>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</si>
  <si>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</si>
  <si>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</si>
  <si>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</si>
  <si>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</si>
  <si>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</si>
  <si>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</si>
  <si>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</si>
  <si>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</si>
  <si>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</si>
  <si>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</si>
  <si>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</si>
  <si>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</si>
  <si>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</si>
  <si>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</si>
  <si>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</si>
  <si>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</si>
  <si>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</si>
  <si>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</si>
  <si>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</si>
  <si>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</si>
  <si>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</si>
  <si>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</si>
  <si>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</si>
  <si>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</si>
  <si>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</si>
  <si>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</si>
  <si>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</si>
  <si>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</si>
  <si>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</si>
  <si>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</si>
  <si>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</si>
  <si>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</si>
  <si>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</si>
  <si>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</si>
  <si>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</si>
  <si>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</si>
  <si>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</si>
  <si>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</si>
  <si>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</si>
  <si>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</si>
  <si>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</si>
  <si>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</si>
  <si>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</si>
  <si>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</si>
  <si>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</si>
  <si>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</si>
  <si>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</si>
  <si>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</si>
  <si>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</si>
  <si>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</si>
  <si>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</si>
  <si>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</si>
  <si>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</si>
  <si>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</si>
  <si>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</si>
  <si>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</si>
  <si>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</si>
  <si>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</si>
  <si>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</si>
  <si>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</si>
  <si>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</si>
  <si>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</si>
  <si>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</si>
  <si>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</si>
  <si>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</si>
  <si>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</si>
  <si>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</si>
  <si>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</si>
  <si>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</si>
  <si>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</si>
  <si>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</si>
  <si>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</si>
  <si>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</si>
  <si>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</si>
  <si>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</si>
  <si>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</si>
  <si>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</si>
  <si>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</si>
  <si>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</si>
  <si>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</si>
  <si>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</si>
  <si>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</si>
  <si>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</si>
  <si>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</si>
  <si>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</si>
  <si>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</si>
  <si>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</si>
  <si>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</si>
  <si>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</si>
  <si>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</si>
  <si>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</si>
  <si>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</si>
  <si>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</si>
  <si>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</si>
  <si>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</si>
  <si>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</si>
  <si>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</si>
  <si>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</si>
  <si>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</si>
  <si>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</si>
  <si>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</si>
  <si>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</si>
  <si>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</si>
  <si>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</si>
  <si>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</si>
  <si>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</si>
  <si>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</si>
  <si>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</si>
  <si>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</si>
  <si>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</si>
  <si>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</si>
  <si>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</si>
  <si>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</si>
  <si>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</si>
  <si>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</si>
  <si>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</si>
  <si>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</si>
  <si>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</si>
  <si>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</si>
  <si>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</si>
  <si>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</si>
  <si>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</si>
  <si>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</si>
  <si>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</si>
  <si>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</si>
  <si>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</si>
  <si>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</si>
  <si>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</si>
  <si>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</si>
  <si>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</si>
  <si>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</si>
  <si>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</si>
  <si>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</si>
  <si>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</si>
  <si>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</si>
  <si>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</si>
  <si>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</si>
  <si>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</si>
  <si>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</si>
  <si>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</si>
  <si>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</si>
  <si>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</si>
  <si>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</si>
  <si>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</si>
  <si>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</si>
  <si>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</si>
  <si>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</si>
  <si>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</si>
  <si>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</si>
  <si>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</si>
  <si>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</si>
  <si>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</si>
  <si>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</si>
  <si>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</si>
  <si>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</si>
  <si>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</si>
  <si>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</si>
  <si>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</si>
  <si>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</si>
  <si>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</si>
  <si>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</si>
  <si>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</si>
  <si>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</si>
  <si>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</si>
  <si>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</si>
  <si>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</si>
  <si>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</si>
  <si>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</si>
  <si>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</si>
  <si>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</si>
  <si>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</si>
  <si>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</si>
  <si>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</si>
  <si>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</si>
  <si>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</si>
  <si>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</si>
  <si>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</si>
  <si>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</si>
  <si>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</si>
  <si>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</si>
  <si>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</si>
  <si>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</si>
  <si>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</si>
  <si>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</si>
  <si>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</si>
  <si>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</si>
  <si>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</si>
  <si>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</si>
  <si>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</si>
  <si>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</si>
  <si>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</si>
  <si>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</si>
  <si>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</si>
  <si>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</si>
  <si>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</si>
  <si>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</si>
  <si>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</si>
  <si>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</si>
  <si>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</si>
  <si>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</si>
  <si>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</si>
  <si>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</si>
  <si>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</si>
  <si>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</si>
  <si>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</si>
  <si>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</si>
  <si>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</si>
  <si>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</si>
  <si>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</si>
  <si>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</si>
  <si>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</si>
  <si>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</si>
  <si>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</si>
  <si>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</si>
  <si>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</si>
  <si>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</si>
  <si>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</si>
  <si>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</si>
  <si>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</si>
  <si>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</si>
  <si>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</si>
  <si>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</si>
  <si>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</si>
  <si>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</si>
  <si>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</si>
  <si>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</si>
  <si>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</si>
  <si>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</si>
  <si>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</si>
  <si>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</si>
  <si>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</si>
  <si>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</si>
  <si>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</si>
  <si>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</si>
  <si>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</si>
  <si>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</si>
  <si>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</si>
  <si>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</si>
  <si>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</si>
  <si>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</si>
  <si>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</si>
  <si>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</si>
  <si>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</si>
  <si>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</si>
  <si>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</si>
  <si>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</si>
  <si>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</si>
  <si>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</si>
  <si>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</si>
  <si>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</si>
  <si>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</si>
  <si>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</si>
  <si>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</si>
  <si>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</si>
  <si>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</si>
  <si>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</si>
  <si>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</si>
  <si>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</si>
  <si>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</si>
  <si>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</si>
  <si>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</si>
  <si>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</si>
  <si>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</si>
  <si>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</si>
  <si>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</si>
  <si>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</si>
  <si>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</si>
  <si>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</si>
  <si>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</si>
  <si>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</si>
  <si>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</si>
  <si>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</si>
  <si>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</si>
  <si>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</si>
  <si>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</si>
  <si>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</si>
  <si>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</si>
  <si>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</si>
  <si>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</si>
  <si>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</si>
  <si>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</si>
  <si>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</si>
  <si>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</si>
  <si>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</si>
  <si>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</si>
  <si>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</si>
  <si>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</si>
  <si>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</si>
  <si>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</si>
  <si>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</si>
  <si>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</si>
  <si>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</si>
  <si>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</si>
  <si>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</si>
  <si>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</si>
  <si>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</si>
  <si>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</si>
  <si>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</si>
  <si>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</si>
  <si>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</si>
  <si>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</si>
  <si>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</si>
  <si>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</si>
  <si>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</si>
  <si>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</si>
  <si>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</si>
  <si>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</si>
  <si>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</si>
  <si>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</si>
  <si>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</si>
  <si>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</si>
  <si>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</si>
  <si>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</si>
  <si>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</si>
  <si>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</si>
  <si>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</si>
  <si>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</si>
  <si>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</si>
  <si>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</si>
  <si>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</si>
  <si>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</si>
  <si>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</si>
  <si>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</si>
  <si>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</si>
  <si>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</si>
  <si>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</si>
  <si>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</si>
  <si>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</si>
  <si>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</si>
  <si>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</si>
  <si>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</si>
  <si>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</si>
  <si>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</si>
  <si>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</si>
  <si>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</si>
  <si>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</si>
  <si>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</si>
  <si>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</si>
  <si>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</si>
  <si>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</si>
  <si>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</si>
  <si>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</si>
  <si>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</si>
  <si>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</si>
  <si>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</si>
  <si>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</si>
  <si>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</si>
  <si>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</si>
  <si>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</si>
  <si>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</si>
  <si>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</si>
  <si>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</si>
  <si>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</si>
  <si>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</si>
  <si>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</si>
  <si>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</si>
  <si>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</si>
  <si>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</si>
  <si>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</si>
  <si>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</si>
  <si>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</si>
  <si>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</si>
  <si>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</si>
  <si>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</si>
  <si>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</si>
  <si>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</si>
  <si>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</si>
  <si>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</si>
  <si>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</si>
  <si>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</si>
  <si>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</si>
  <si>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</si>
  <si>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</si>
  <si>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</si>
  <si>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</si>
  <si>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</si>
  <si>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</si>
  <si>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</si>
  <si>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</si>
  <si>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</si>
  <si>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</si>
  <si>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</si>
  <si>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</si>
  <si>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</si>
  <si>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</si>
  <si>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</si>
  <si>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</si>
  <si>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</si>
  <si>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</si>
  <si>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</si>
  <si>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</si>
  <si>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</si>
  <si>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</si>
  <si>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</si>
  <si>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</si>
  <si>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</si>
  <si>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</si>
  <si>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</si>
  <si>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</si>
  <si>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</si>
  <si>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</si>
  <si>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</si>
  <si>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</si>
  <si>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</si>
  <si>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</si>
  <si>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</si>
  <si>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</si>
  <si>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</si>
  <si>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</si>
  <si>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</si>
  <si>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</si>
  <si>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</si>
  <si>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</si>
  <si>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</si>
  <si>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</si>
  <si>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</si>
  <si>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</si>
  <si>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</si>
  <si>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</si>
  <si>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</si>
  <si>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</si>
  <si>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</si>
  <si>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</si>
  <si>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</si>
  <si>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</si>
  <si>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</si>
  <si>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</si>
  <si>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</si>
  <si>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</si>
  <si>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</si>
  <si>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</si>
  <si>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</si>
  <si>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</si>
  <si>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</si>
  <si>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</si>
  <si>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</si>
  <si>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</si>
  <si>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</si>
  <si>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</si>
  <si>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</si>
  <si>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</si>
  <si>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</si>
  <si>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</si>
  <si>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</si>
  <si>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</si>
  <si>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</si>
  <si>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</si>
  <si>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</si>
  <si>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</si>
  <si>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</si>
  <si>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</si>
  <si>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</si>
  <si>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</si>
  <si>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</si>
  <si>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</si>
  <si>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</si>
  <si>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</si>
  <si>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</si>
  <si>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</si>
  <si>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</si>
  <si>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</si>
  <si>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</si>
  <si>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</si>
  <si>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</si>
  <si>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</si>
  <si>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</si>
  <si>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</si>
  <si>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</si>
  <si>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</si>
  <si>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</si>
  <si>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</si>
  <si>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</si>
  <si>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</si>
  <si>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</si>
  <si>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</si>
  <si>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</si>
  <si>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</si>
  <si>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</si>
  <si>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</si>
  <si>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</si>
  <si>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</si>
  <si>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</si>
  <si>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</si>
  <si>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</si>
  <si>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</si>
  <si>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</si>
  <si>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</si>
  <si>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</si>
  <si>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</si>
  <si>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</si>
  <si>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</si>
  <si>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</si>
  <si>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</si>
  <si>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</si>
  <si>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</si>
  <si>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</si>
  <si>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</si>
  <si>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</si>
  <si>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</si>
  <si>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</si>
  <si>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</si>
  <si>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</si>
  <si>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</si>
  <si>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</si>
  <si>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</si>
  <si>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</si>
  <si>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</si>
  <si>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</si>
  <si>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</si>
  <si>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</si>
  <si>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</si>
  <si>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</si>
  <si>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</si>
  <si>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</si>
  <si>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</si>
  <si>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</si>
  <si>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</si>
  <si>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</si>
  <si>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</si>
  <si>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</si>
  <si>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</si>
  <si>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</si>
  <si>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</si>
  <si>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</si>
  <si>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</si>
  <si>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</si>
  <si>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</si>
  <si>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</si>
  <si>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</si>
  <si>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</si>
  <si>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</si>
  <si>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</si>
  <si>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</si>
  <si>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</si>
  <si>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</si>
  <si>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</si>
  <si>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</si>
  <si>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</si>
  <si>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</si>
  <si>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</si>
  <si>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</si>
  <si>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</si>
  <si>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</si>
  <si>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</si>
  <si>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</si>
  <si>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</si>
  <si>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</si>
  <si>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</si>
  <si>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</si>
  <si>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</si>
  <si>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</si>
  <si>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</si>
  <si>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</si>
  <si>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</si>
  <si>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</si>
  <si>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</si>
  <si>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</si>
  <si>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</si>
  <si>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</si>
  <si>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</si>
  <si>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</si>
  <si>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</si>
  <si>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</si>
  <si>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</si>
  <si>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</si>
  <si>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</si>
  <si>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</si>
  <si>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</si>
  <si>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</si>
  <si>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</si>
  <si>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</si>
  <si>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</si>
  <si>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</si>
  <si>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</si>
  <si>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</si>
  <si>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</si>
  <si>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</si>
  <si>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</si>
  <si>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</si>
  <si>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</si>
  <si>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</si>
  <si>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</si>
  <si>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</si>
  <si>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</si>
  <si>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</si>
  <si>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</si>
  <si>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</si>
  <si>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</si>
  <si>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</si>
  <si>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</si>
  <si>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</si>
  <si>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</si>
  <si>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</si>
  <si>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</si>
  <si>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</si>
  <si>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</si>
  <si>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</si>
  <si>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</si>
  <si>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</si>
  <si>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</si>
  <si>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</si>
  <si>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</si>
  <si>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</si>
  <si>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</si>
  <si>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</si>
  <si>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</si>
  <si>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</si>
  <si>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</si>
  <si>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</si>
  <si>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</si>
  <si>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</si>
  <si>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</si>
  <si>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</si>
  <si>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</si>
  <si>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</si>
  <si>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</si>
  <si>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</si>
  <si>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</si>
  <si>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</si>
  <si>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</si>
  <si>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</si>
  <si>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</si>
  <si>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</si>
  <si>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</si>
  <si>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</si>
  <si>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</si>
  <si>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</si>
  <si>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</si>
  <si>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</si>
  <si>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</si>
  <si>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</si>
  <si>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</si>
  <si>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</si>
  <si>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</si>
  <si>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</si>
  <si>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</si>
  <si>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</si>
  <si>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</si>
  <si>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</si>
  <si>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</si>
  <si>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</si>
  <si>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</si>
  <si>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</si>
  <si>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</si>
  <si>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</si>
  <si>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</si>
  <si>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</si>
  <si>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</si>
  <si>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</si>
  <si>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</si>
  <si>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</si>
  <si>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</si>
  <si>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</si>
  <si>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</si>
  <si>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</si>
  <si>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</si>
  <si>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</si>
  <si>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</si>
  <si>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</si>
  <si>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</si>
  <si>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</si>
  <si>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</si>
  <si>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</si>
  <si>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</si>
  <si>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</si>
  <si>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</si>
  <si>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</si>
  <si>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</si>
  <si>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</si>
  <si>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</si>
  <si>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</si>
  <si>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</si>
  <si>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</si>
  <si>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</si>
  <si>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</si>
  <si>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</si>
  <si>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</si>
  <si>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</si>
  <si>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</si>
  <si>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</si>
  <si>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</si>
  <si>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</si>
  <si>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</si>
  <si>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</si>
  <si>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</si>
  <si>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</si>
  <si>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</si>
  <si>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</si>
  <si>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</si>
  <si>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</si>
  <si>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</si>
  <si>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</si>
  <si>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</si>
  <si>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</si>
  <si>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</si>
  <si>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</si>
  <si>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</si>
  <si>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</si>
  <si>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</si>
  <si>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</si>
  <si>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</si>
  <si>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</si>
  <si>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</si>
  <si>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</si>
  <si>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</si>
  <si>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</si>
  <si>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</si>
  <si>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</si>
  <si>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</si>
  <si>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</si>
  <si>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</si>
  <si>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</si>
  <si>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</si>
  <si>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</si>
  <si>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</si>
  <si>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</si>
  <si>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</si>
  <si>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</si>
  <si>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</si>
  <si>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</si>
  <si>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</si>
  <si>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</si>
  <si>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</si>
  <si>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</si>
  <si>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</si>
  <si>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</si>
  <si>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</si>
  <si>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</si>
  <si>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</si>
  <si>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</si>
  <si>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</si>
  <si>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</si>
  <si>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</si>
  <si>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</si>
  <si>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</si>
  <si>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</si>
  <si>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</si>
  <si>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</si>
  <si>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</si>
  <si>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</si>
  <si>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</si>
  <si>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</si>
  <si>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</si>
  <si>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</si>
  <si>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</si>
  <si>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</si>
  <si>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</si>
  <si>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</si>
  <si>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</si>
  <si>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</si>
  <si>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</si>
  <si>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</si>
  <si>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</si>
  <si>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</si>
  <si>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</si>
  <si>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</si>
  <si>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</si>
  <si>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</si>
  <si>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</si>
  <si>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</si>
  <si>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</si>
  <si>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</si>
  <si>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</si>
  <si>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</si>
  <si>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</si>
  <si>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</si>
  <si>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</si>
  <si>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</si>
  <si>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</si>
  <si>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</si>
  <si>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</si>
  <si>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</si>
  <si>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</si>
  <si>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</si>
  <si>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</si>
  <si>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</si>
  <si>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</si>
  <si>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</si>
  <si>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</si>
  <si>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</si>
  <si>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</si>
  <si>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</si>
  <si>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</si>
  <si>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</si>
  <si>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</si>
  <si>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</si>
  <si>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</si>
  <si>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</si>
  <si>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</si>
  <si>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</si>
  <si>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</si>
  <si>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</si>
  <si>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</si>
  <si>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</si>
  <si>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</si>
  <si>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</si>
  <si>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</si>
  <si>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</si>
  <si>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</si>
  <si>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</si>
  <si>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</si>
  <si>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</si>
  <si>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</si>
  <si>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</si>
  <si>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</si>
  <si>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</si>
  <si>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</si>
  <si>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</si>
  <si>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</si>
  <si>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</si>
  <si>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</si>
  <si>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</si>
  <si>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</si>
  <si>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</si>
  <si>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</si>
  <si>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</si>
  <si>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</si>
  <si>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</si>
  <si>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</si>
  <si>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</si>
  <si>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</si>
  <si>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</si>
  <si>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</si>
  <si>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</si>
  <si>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</si>
  <si>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</si>
  <si>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</si>
  <si>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</si>
  <si>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</si>
  <si>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</si>
  <si>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</si>
  <si>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</si>
  <si>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</si>
  <si>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</si>
  <si>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</si>
  <si>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</si>
  <si>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</si>
  <si>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</si>
  <si>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</si>
  <si>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</si>
  <si>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</si>
  <si>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</si>
  <si>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</si>
  <si>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</si>
  <si>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</si>
  <si>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</si>
  <si>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</si>
  <si>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</si>
  <si>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</si>
  <si>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</si>
  <si>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</si>
  <si>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</si>
  <si>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</si>
  <si>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</si>
  <si>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</si>
  <si>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</si>
  <si>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</si>
  <si>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</si>
  <si>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</si>
  <si>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</si>
  <si>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</si>
  <si>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</si>
  <si>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</si>
  <si>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</si>
  <si>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</si>
  <si>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</si>
  <si>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</si>
  <si>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</si>
  <si>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</si>
  <si>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</si>
  <si>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</si>
  <si>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</si>
  <si>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</si>
  <si>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</si>
  <si>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</si>
  <si>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</si>
  <si>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</si>
  <si>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</si>
  <si>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</si>
  <si>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</si>
  <si>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</si>
  <si>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</si>
  <si>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</si>
  <si>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</si>
  <si>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</si>
  <si>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</si>
  <si>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</si>
  <si>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</si>
  <si>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</si>
  <si>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</si>
  <si>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</si>
  <si>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</si>
  <si>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</si>
  <si>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</si>
  <si>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</si>
  <si>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</si>
  <si>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</si>
  <si>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</si>
  <si>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</si>
  <si>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</si>
  <si>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</si>
  <si>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</si>
  <si>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</si>
  <si>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</si>
  <si>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</si>
  <si>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</si>
  <si>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</si>
  <si>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</si>
  <si>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</si>
  <si>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</si>
  <si>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</si>
  <si>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</si>
  <si>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</si>
  <si>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</si>
  <si>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</si>
  <si>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</si>
  <si>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</si>
  <si>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</si>
  <si>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</si>
  <si>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</si>
  <si>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</si>
  <si>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</si>
  <si>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</si>
  <si>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</si>
  <si>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</si>
  <si>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</si>
  <si>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</si>
  <si>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</si>
  <si>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</si>
  <si>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</si>
  <si>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</si>
  <si>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</si>
  <si>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</si>
  <si>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</si>
  <si>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</si>
  <si>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</si>
  <si>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</si>
  <si>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</si>
  <si>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</si>
  <si>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</si>
  <si>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</si>
  <si>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</si>
  <si>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</si>
  <si>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</si>
  <si>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</si>
  <si>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</si>
  <si>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</si>
  <si>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</si>
  <si>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</si>
  <si>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</si>
  <si>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</si>
  <si>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</si>
  <si>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</si>
  <si>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</si>
  <si>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</si>
  <si>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</si>
  <si>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</si>
  <si>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</si>
  <si>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</si>
  <si>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</si>
  <si>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</si>
  <si>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</si>
  <si>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</si>
  <si>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</si>
  <si>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</si>
  <si>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</si>
  <si>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</si>
  <si>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</si>
  <si>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</si>
  <si>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</si>
  <si>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</si>
  <si>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</si>
  <si>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</si>
  <si>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</si>
  <si>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</si>
  <si>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</si>
  <si>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</si>
  <si>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</si>
  <si>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</si>
  <si>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</si>
  <si>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</si>
  <si>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</si>
  <si>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</si>
  <si>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</si>
  <si>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</si>
  <si>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</si>
  <si>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</si>
  <si>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</si>
  <si>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</si>
  <si>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</si>
  <si>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</si>
  <si>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</si>
  <si>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</si>
  <si>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</si>
  <si>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</si>
  <si>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</si>
  <si>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</si>
  <si>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</si>
  <si>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</si>
  <si>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</si>
  <si>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</si>
  <si>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</si>
  <si>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</si>
  <si>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</si>
  <si>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</si>
  <si>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</si>
  <si>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</si>
  <si>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</si>
  <si>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</si>
  <si>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</si>
  <si>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</si>
  <si>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</si>
  <si>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</si>
  <si>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</si>
  <si>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</si>
  <si>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</si>
  <si>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</si>
  <si>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</si>
  <si>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</si>
  <si>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</si>
  <si>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</si>
  <si>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</si>
  <si>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</si>
  <si>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</si>
  <si>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</si>
  <si>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</si>
  <si>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</si>
  <si>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</si>
  <si>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</si>
  <si>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</si>
  <si>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</si>
  <si>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</si>
  <si>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</si>
  <si>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</si>
  <si>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</si>
  <si>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</si>
  <si>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</si>
  <si>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</si>
  <si>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</si>
  <si>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</si>
  <si>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</si>
  <si>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</si>
  <si>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</si>
  <si>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</si>
  <si>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</si>
  <si>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</si>
  <si>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</si>
  <si>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</si>
  <si>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</si>
  <si>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</si>
  <si>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</si>
  <si>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</si>
  <si>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</si>
  <si>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</si>
  <si>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</si>
  <si>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</si>
  <si>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</si>
  <si>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</si>
  <si>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</si>
  <si>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</si>
  <si>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</si>
  <si>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</si>
  <si>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</si>
  <si>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</si>
  <si>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</si>
  <si>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</si>
  <si>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</si>
  <si>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</si>
  <si>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</si>
  <si>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</si>
  <si>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</si>
  <si>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</si>
  <si>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</si>
  <si>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</si>
  <si>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</si>
  <si>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</si>
  <si>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</si>
  <si>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</si>
  <si>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</si>
  <si>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</si>
  <si>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</si>
  <si>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</si>
  <si>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</si>
  <si>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</si>
  <si>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</si>
  <si>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</si>
  <si>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</si>
  <si>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</si>
  <si>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</si>
  <si>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</si>
  <si>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</si>
  <si>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</si>
  <si>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</si>
  <si>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</si>
  <si>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</si>
  <si>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</si>
  <si>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</si>
  <si>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</si>
  <si>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</si>
  <si>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</si>
  <si>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</si>
  <si>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</si>
  <si>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</si>
  <si>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</si>
  <si>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</si>
  <si>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</si>
  <si>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</si>
  <si>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</si>
  <si>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</si>
  <si>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</si>
  <si>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</si>
  <si>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</si>
  <si>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</si>
  <si>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</si>
  <si>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</si>
  <si>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</si>
  <si>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</si>
  <si>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</si>
  <si>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</si>
  <si>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</si>
  <si>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</si>
  <si>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</si>
  <si>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</si>
  <si>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</si>
  <si>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</si>
  <si>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</si>
  <si>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</si>
  <si>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</si>
  <si>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</si>
  <si>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</si>
  <si>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</si>
  <si>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</si>
  <si>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</si>
  <si>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</si>
  <si>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</si>
  <si>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</si>
  <si>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</si>
  <si>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</si>
  <si>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</si>
  <si>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</si>
  <si>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</si>
  <si>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</si>
  <si>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</si>
  <si>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</si>
  <si>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</si>
  <si>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</si>
  <si>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</si>
  <si>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</si>
  <si>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</si>
  <si>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</si>
  <si>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</si>
  <si>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</si>
  <si>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</si>
  <si>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</si>
  <si>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</si>
  <si>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</si>
  <si>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</si>
  <si>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</si>
  <si>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</si>
  <si>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</si>
  <si>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</si>
  <si>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</si>
  <si>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</si>
  <si>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</si>
  <si>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</si>
  <si>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</si>
  <si>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</si>
  <si>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</si>
  <si>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</si>
  <si>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</si>
  <si>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</si>
  <si>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</si>
  <si>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</si>
  <si>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</si>
  <si>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</si>
  <si>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</si>
  <si>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</si>
  <si>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</si>
  <si>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</si>
  <si>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</si>
  <si>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</si>
  <si>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</si>
  <si>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</si>
  <si>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</si>
  <si>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</si>
  <si>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</si>
  <si>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</si>
  <si>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</si>
  <si>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</si>
  <si>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</si>
  <si>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</si>
  <si>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</si>
  <si>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</si>
  <si>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</si>
  <si>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</si>
  <si>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</si>
  <si>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</si>
  <si>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</si>
  <si>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</si>
  <si>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</si>
  <si>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</si>
  <si>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</si>
  <si>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</si>
  <si>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</si>
  <si>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</si>
  <si>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</si>
  <si>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</si>
  <si>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</si>
  <si>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</si>
  <si>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</si>
  <si>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</si>
  <si>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</si>
  <si>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</si>
  <si>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</si>
  <si>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</si>
  <si>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</si>
  <si>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</si>
  <si>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</si>
  <si>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</si>
  <si>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</si>
  <si>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</si>
  <si>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</si>
  <si>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</si>
  <si>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</si>
  <si>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</si>
  <si>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</si>
  <si>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</si>
  <si>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</si>
  <si>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</si>
  <si>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</si>
  <si>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</si>
  <si>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</si>
  <si>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</si>
  <si>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</si>
  <si>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</si>
  <si>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</si>
  <si>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</si>
  <si>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</si>
  <si>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</si>
  <si>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</si>
  <si>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</si>
  <si>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</si>
  <si>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</si>
  <si>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</si>
  <si>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</si>
  <si>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</si>
  <si>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</si>
  <si>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</si>
  <si>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</si>
  <si>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</si>
  <si>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</si>
  <si>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</si>
  <si>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</si>
  <si>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</si>
  <si>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</si>
  <si>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</si>
  <si>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</si>
  <si>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</si>
  <si>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</si>
  <si>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</si>
  <si>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</si>
  <si>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</si>
  <si>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</si>
  <si>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</si>
  <si>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</si>
  <si>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</si>
  <si>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</si>
  <si>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</si>
  <si>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</si>
  <si>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</si>
  <si>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</si>
  <si>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</si>
  <si>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</si>
  <si>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</si>
  <si>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</si>
  <si>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</si>
  <si>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</si>
  <si>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</si>
  <si>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</si>
  <si>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</si>
  <si>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</si>
  <si>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</si>
  <si>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</si>
  <si>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</si>
  <si>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</si>
  <si>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</si>
  <si>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</si>
  <si>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</si>
  <si>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</si>
  <si>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</si>
  <si>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</si>
  <si>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</si>
  <si>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</si>
  <si>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</si>
  <si>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</si>
  <si>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</si>
  <si>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</si>
  <si>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</si>
  <si>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</si>
  <si>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</si>
  <si>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</si>
  <si>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</si>
  <si>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</si>
  <si>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</si>
  <si>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</si>
  <si>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</si>
  <si>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</si>
  <si>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</si>
  <si>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</si>
  <si>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</si>
  <si>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</si>
  <si>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</si>
  <si>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</si>
  <si>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</si>
  <si>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</si>
  <si>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</si>
  <si>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</si>
  <si>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</si>
  <si>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</si>
  <si>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</si>
  <si>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</si>
  <si>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</si>
  <si>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</si>
  <si>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</si>
  <si>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</si>
  <si>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</si>
  <si>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</si>
  <si>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</si>
  <si>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</si>
  <si>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</si>
  <si>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</si>
  <si>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</si>
  <si>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</si>
  <si>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</si>
  <si>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</si>
  <si>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</si>
  <si>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</si>
  <si>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</si>
  <si>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</si>
  <si>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</si>
  <si>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</si>
  <si>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</si>
  <si>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</si>
  <si>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</si>
  <si>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</si>
  <si>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</si>
  <si>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</si>
  <si>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</si>
  <si>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</si>
  <si>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</si>
  <si>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</si>
  <si>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</si>
  <si>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</si>
  <si>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</si>
  <si>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</si>
  <si>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</si>
  <si>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</si>
  <si>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</si>
  <si>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</si>
  <si>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</si>
  <si>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</si>
  <si>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</si>
  <si>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</si>
  <si>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</si>
  <si>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</si>
  <si>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</si>
  <si>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</si>
  <si>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</si>
  <si>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</si>
  <si>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</si>
  <si>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</si>
  <si>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</si>
  <si>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</si>
  <si>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</si>
  <si>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</si>
  <si>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</si>
  <si>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</si>
  <si>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</si>
  <si>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</si>
  <si>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</si>
  <si>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</si>
  <si>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</si>
  <si>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</si>
  <si>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</si>
  <si>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</si>
  <si>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</si>
  <si>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</si>
  <si>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</si>
  <si>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</si>
  <si>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</si>
  <si>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</si>
  <si>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</si>
  <si>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</si>
  <si>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</si>
  <si>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</si>
  <si>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</si>
  <si>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</si>
  <si>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</si>
  <si>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</si>
  <si>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</si>
  <si>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</si>
  <si>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</si>
  <si>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</si>
  <si>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</si>
  <si>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</si>
  <si>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</si>
  <si>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</si>
  <si>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</si>
  <si>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</si>
  <si>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</si>
  <si>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</si>
  <si>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</si>
  <si>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</si>
  <si>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</si>
  <si>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</si>
  <si>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</si>
  <si>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</si>
  <si>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</si>
  <si>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</si>
  <si>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</si>
  <si>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</si>
  <si>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</si>
  <si>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</si>
  <si>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</si>
  <si>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</si>
  <si>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</si>
  <si>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</si>
  <si>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</si>
  <si>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</si>
  <si>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</si>
  <si>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</si>
  <si>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</si>
  <si>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</si>
  <si>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</si>
  <si>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</si>
  <si>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</si>
  <si>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</si>
  <si>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</si>
  <si>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</si>
  <si>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</si>
  <si>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</si>
  <si>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</si>
  <si>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</si>
  <si>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</si>
  <si>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</si>
  <si>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</si>
  <si>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</si>
  <si>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</si>
  <si>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</si>
  <si>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</si>
  <si>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</si>
  <si>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</si>
  <si>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</si>
  <si>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</si>
  <si>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</si>
  <si>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</si>
  <si>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</si>
  <si>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</si>
  <si>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</si>
  <si>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</si>
  <si>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</si>
  <si>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</si>
  <si>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</si>
  <si>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</si>
  <si>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</si>
  <si>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</si>
  <si>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</si>
  <si>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</si>
  <si>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</si>
  <si>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</si>
  <si>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</si>
  <si>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</si>
  <si>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</si>
  <si>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</si>
  <si>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</si>
  <si>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</si>
  <si>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</si>
  <si>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</si>
  <si>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</si>
  <si>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</si>
  <si>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</si>
  <si>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</si>
  <si>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</si>
  <si>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</si>
  <si>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</si>
  <si>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</si>
  <si>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</si>
  <si>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</si>
  <si>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</si>
  <si>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</si>
  <si>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</si>
  <si>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</si>
  <si>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</si>
  <si>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</si>
  <si>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</si>
  <si>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</si>
  <si>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</si>
  <si>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</si>
  <si>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</si>
  <si>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</si>
  <si>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</si>
  <si>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</si>
  <si>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</si>
  <si>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</si>
  <si>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</si>
  <si>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</si>
  <si>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</si>
  <si>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</si>
  <si>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</si>
  <si>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</si>
  <si>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</si>
  <si>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</si>
  <si>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</si>
  <si>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</si>
  <si>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</si>
  <si>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</si>
  <si>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</si>
  <si>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</si>
  <si>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</si>
  <si>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</si>
  <si>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</si>
  <si>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</si>
  <si>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</si>
  <si>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</si>
  <si>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</si>
  <si>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</si>
  <si>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</si>
  <si>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</si>
  <si>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</si>
  <si>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</si>
  <si>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</si>
  <si>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</si>
  <si>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</si>
  <si>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</si>
  <si>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</si>
  <si>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</si>
  <si>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</si>
  <si>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</si>
  <si>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</si>
  <si>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</si>
  <si>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</si>
  <si>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</si>
  <si>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</si>
  <si>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</si>
  <si>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</si>
  <si>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</si>
  <si>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</si>
  <si>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</si>
  <si>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</si>
  <si>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</si>
  <si>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</si>
  <si>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</si>
  <si>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</si>
  <si>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</si>
  <si>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</si>
  <si>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</si>
  <si>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</si>
  <si>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</si>
  <si>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</si>
  <si>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</si>
  <si>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</si>
  <si>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</si>
  <si>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</si>
  <si>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</si>
  <si>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</si>
  <si>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</si>
  <si>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</si>
  <si>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</si>
  <si>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</si>
  <si>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</si>
  <si>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</si>
  <si>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</si>
  <si>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</si>
  <si>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</si>
  <si>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</si>
  <si>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</si>
  <si>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</si>
  <si>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</si>
  <si>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</si>
  <si>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</si>
  <si>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</si>
  <si>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</si>
  <si>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</si>
  <si>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</si>
  <si>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</si>
  <si>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</si>
  <si>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</si>
  <si>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</si>
  <si>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</si>
  <si>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</si>
  <si>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</si>
  <si>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</si>
  <si>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</si>
  <si>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</si>
  <si>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</si>
  <si>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</si>
  <si>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</si>
  <si>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</si>
  <si>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</si>
  <si>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</si>
  <si>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</si>
  <si>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</si>
  <si>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</si>
  <si>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</si>
  <si>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</si>
  <si>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</si>
  <si>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</si>
  <si>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</si>
  <si>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</si>
  <si>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</si>
  <si>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</si>
  <si>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</si>
  <si>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</si>
  <si>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</si>
  <si>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</si>
  <si>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</si>
  <si>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</si>
  <si>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</si>
  <si>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</si>
  <si>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</si>
  <si>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</si>
  <si>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</si>
  <si>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</si>
  <si>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</si>
  <si>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</si>
  <si>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</si>
  <si>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</si>
  <si>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</si>
  <si>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</si>
  <si>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</si>
  <si>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</si>
  <si>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</si>
  <si>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</si>
  <si>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</si>
  <si>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</si>
  <si>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</si>
  <si>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</si>
  <si>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</si>
  <si>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</si>
  <si>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</si>
  <si>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</si>
  <si>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</si>
  <si>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</si>
  <si>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</si>
  <si>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</si>
  <si>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</si>
  <si>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</si>
  <si>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</si>
  <si>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</si>
  <si>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</si>
  <si>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</si>
  <si>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</si>
  <si>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</si>
  <si>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</si>
  <si>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</si>
  <si>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</si>
  <si>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</si>
  <si>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</si>
  <si>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</si>
  <si>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</si>
  <si>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</si>
  <si>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</si>
  <si>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</si>
  <si>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</si>
  <si>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</si>
  <si>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</si>
  <si>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</si>
  <si>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</si>
  <si>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</si>
  <si>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</si>
  <si>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</si>
  <si>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</si>
  <si>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</si>
  <si>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</si>
  <si>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</si>
  <si>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</si>
  <si>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</si>
  <si>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</si>
  <si>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</si>
  <si>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</si>
  <si>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</si>
  <si>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</si>
  <si>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</si>
  <si>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</si>
  <si>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</si>
  <si>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</si>
  <si>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</si>
  <si>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</si>
  <si>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</si>
  <si>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</si>
  <si>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</si>
  <si>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</si>
  <si>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</si>
  <si>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</si>
  <si>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</si>
  <si>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</si>
  <si>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</si>
  <si>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</si>
  <si>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</si>
  <si>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</si>
  <si>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</si>
  <si>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</si>
  <si>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</si>
  <si>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</si>
  <si>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</si>
  <si>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</si>
  <si>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</si>
  <si>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</si>
  <si>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</si>
  <si>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</si>
  <si>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</si>
  <si>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</si>
  <si>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</si>
  <si>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</si>
  <si>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</si>
  <si>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</si>
  <si>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</si>
  <si>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</si>
  <si>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</si>
  <si>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</si>
  <si>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</si>
  <si>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</si>
  <si>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</si>
  <si>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</si>
  <si>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</si>
  <si>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</si>
  <si>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</si>
  <si>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</si>
  <si>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</si>
  <si>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</si>
  <si>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</si>
  <si>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</si>
  <si>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</si>
  <si>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</si>
  <si>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</si>
  <si>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</si>
  <si>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</si>
  <si>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</si>
  <si>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</si>
  <si>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</si>
  <si>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</si>
  <si>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</si>
  <si>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</si>
  <si>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</si>
  <si>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</si>
  <si>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</si>
  <si>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</si>
  <si>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</si>
  <si>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</si>
  <si>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</si>
  <si>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</si>
  <si>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</si>
  <si>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</si>
  <si>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</si>
  <si>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</si>
  <si>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</si>
  <si>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</si>
  <si>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</si>
  <si>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</si>
  <si>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</si>
  <si>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</si>
  <si>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</si>
  <si>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</si>
  <si>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</si>
  <si>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</si>
  <si>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</si>
  <si>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</si>
  <si>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</si>
  <si>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</si>
  <si>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</si>
  <si>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</si>
  <si>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</si>
  <si>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</si>
  <si>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</si>
  <si>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</si>
  <si>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</si>
  <si>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</si>
  <si>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</si>
  <si>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</si>
  <si>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</si>
  <si>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</si>
  <si>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</si>
  <si>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</si>
  <si>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</si>
  <si>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</si>
  <si>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</si>
  <si>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</si>
  <si>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</si>
  <si>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</si>
  <si>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</si>
  <si>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</si>
  <si>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</si>
  <si>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</si>
  <si>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</si>
  <si>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</si>
  <si>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</si>
  <si>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</si>
  <si>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</si>
  <si>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</si>
  <si>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</si>
  <si>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</si>
  <si>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</si>
  <si>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</si>
  <si>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</si>
  <si>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</si>
  <si>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</si>
  <si>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</si>
  <si>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</si>
  <si>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</si>
  <si>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</si>
  <si>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</si>
  <si>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</si>
  <si>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</si>
  <si>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</si>
  <si>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</si>
  <si>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</si>
  <si>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</si>
  <si>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</si>
  <si>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</si>
  <si>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</si>
  <si>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</si>
  <si>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</si>
  <si>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</si>
  <si>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</si>
  <si>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</si>
  <si>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</si>
  <si>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</si>
  <si>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</si>
  <si>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</si>
  <si>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</si>
  <si>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</si>
  <si>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</si>
  <si>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</si>
  <si>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</si>
  <si>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</si>
  <si>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</si>
  <si>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</si>
  <si>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</si>
  <si>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</si>
  <si>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</si>
  <si>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</si>
  <si>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</si>
  <si>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</si>
  <si>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</si>
  <si>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</si>
  <si>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</si>
  <si>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</si>
  <si>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</si>
  <si>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</si>
  <si>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</si>
  <si>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</si>
  <si>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</si>
  <si>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</si>
  <si>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</si>
  <si>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</si>
  <si>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</si>
  <si>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</si>
  <si>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</si>
  <si>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</si>
  <si>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</si>
  <si>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</si>
  <si>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</si>
  <si>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</si>
  <si>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</si>
  <si>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</si>
  <si>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</si>
  <si>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</si>
  <si>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</si>
  <si>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</si>
  <si>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</si>
  <si>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</si>
  <si>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</si>
  <si>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</si>
  <si>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</si>
  <si>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</si>
  <si>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</si>
  <si>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</si>
  <si>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</si>
  <si>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</si>
  <si>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</si>
  <si>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</si>
  <si>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</si>
  <si>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</si>
  <si>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</si>
  <si>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</si>
  <si>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</si>
  <si>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</si>
  <si>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</si>
  <si>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</si>
  <si>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</si>
  <si>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</si>
  <si>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</si>
  <si>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</si>
  <si>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</si>
  <si>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</si>
  <si>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</si>
  <si>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</si>
  <si>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</si>
  <si>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</si>
  <si>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</si>
  <si>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</si>
  <si>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</si>
  <si>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</si>
  <si>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</si>
  <si>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</si>
  <si>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</si>
  <si>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</si>
  <si>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</si>
  <si>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</si>
  <si>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</si>
  <si>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</si>
  <si>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</si>
  <si>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</si>
  <si>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</si>
  <si>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</si>
  <si>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</si>
  <si>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</si>
  <si>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</si>
  <si>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</si>
  <si>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</si>
  <si>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</si>
  <si>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</si>
  <si>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</si>
  <si>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</si>
  <si>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</si>
  <si>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</si>
  <si>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</si>
  <si>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</si>
  <si>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</si>
  <si>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</si>
  <si>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</si>
  <si>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</si>
  <si>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</si>
  <si>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</si>
  <si>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</si>
  <si>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</si>
  <si>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</si>
  <si>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</si>
  <si>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</si>
  <si>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</si>
  <si>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</si>
  <si>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</si>
  <si>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</si>
  <si>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</si>
  <si>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</si>
  <si>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</si>
  <si>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</si>
  <si>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</si>
  <si>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</si>
  <si>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</si>
  <si>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</si>
  <si>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</si>
  <si>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</si>
  <si>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</si>
  <si>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</si>
  <si>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</si>
  <si>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</si>
  <si>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</si>
  <si>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</si>
  <si>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</si>
  <si>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</si>
  <si>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</si>
  <si>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</si>
  <si>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</si>
  <si>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</si>
  <si>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</si>
  <si>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</si>
  <si>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</si>
  <si>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</si>
  <si>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</si>
  <si>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</si>
  <si>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</si>
  <si>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</si>
  <si>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</si>
  <si>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</si>
  <si>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</si>
  <si>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</si>
  <si>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</si>
  <si>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</si>
  <si>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</si>
  <si>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</si>
  <si>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</si>
  <si>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</si>
  <si>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</si>
  <si>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</si>
  <si>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</si>
  <si>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</si>
  <si>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</si>
  <si>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</si>
  <si>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</si>
  <si>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</si>
  <si>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</si>
  <si>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</si>
  <si>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</si>
  <si>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</si>
  <si>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</si>
  <si>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</si>
  <si>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</si>
  <si>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</si>
  <si>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</si>
  <si>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</si>
  <si>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</si>
  <si>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</si>
  <si>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</si>
  <si>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</si>
  <si>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</si>
  <si>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</si>
  <si>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</si>
  <si>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</si>
  <si>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</si>
  <si>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</si>
  <si>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</si>
  <si>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</si>
  <si>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</si>
  <si>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</si>
  <si>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</si>
  <si>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</si>
  <si>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</si>
  <si>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</si>
  <si>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</si>
  <si>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</si>
  <si>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</si>
  <si>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</si>
  <si>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</si>
  <si>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</si>
  <si>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</si>
  <si>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</si>
  <si>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</si>
  <si>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</si>
  <si>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</si>
  <si>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</si>
  <si>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</si>
  <si>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</si>
  <si>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</si>
  <si>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</si>
  <si>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</si>
  <si>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</si>
  <si>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</si>
  <si>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</si>
  <si>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</si>
  <si>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</si>
  <si>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</si>
  <si>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</si>
  <si>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</si>
  <si>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</si>
  <si>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</si>
  <si>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</si>
  <si>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</si>
  <si>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</si>
  <si>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</si>
  <si>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</si>
  <si>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</si>
  <si>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</si>
  <si>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</si>
  <si>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</si>
  <si>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</si>
  <si>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</si>
  <si>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</si>
  <si>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</si>
  <si>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</si>
  <si>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</si>
  <si>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</si>
  <si>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</si>
  <si>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</si>
  <si>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</si>
  <si>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</si>
  <si>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</si>
  <si>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</si>
  <si>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</si>
  <si>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</si>
  <si>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</si>
  <si>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</si>
  <si>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</si>
  <si>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</si>
  <si>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</si>
  <si>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</si>
  <si>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</si>
  <si>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</si>
  <si>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</si>
  <si>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</si>
  <si>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</si>
  <si>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</si>
  <si>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</si>
  <si>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</si>
  <si>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</si>
  <si>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</si>
  <si>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</si>
  <si>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</si>
  <si>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</si>
  <si>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</si>
  <si>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</si>
  <si>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</si>
  <si>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</si>
  <si>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</si>
  <si>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</si>
  <si>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</si>
  <si>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</si>
  <si>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</si>
  <si>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</si>
  <si>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</si>
  <si>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</si>
  <si>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</si>
  <si>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</si>
  <si>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</si>
  <si>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</si>
  <si>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</si>
  <si>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</si>
  <si>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</si>
  <si>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</si>
  <si>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</si>
  <si>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</si>
  <si>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</si>
  <si>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</si>
  <si>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</si>
  <si>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</si>
  <si>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</si>
  <si>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</si>
  <si>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</si>
  <si>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</si>
  <si>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</si>
  <si>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</si>
  <si>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</si>
  <si>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</si>
  <si>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</si>
  <si>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</si>
  <si>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</si>
  <si>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</si>
  <si>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</si>
  <si>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</si>
  <si>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</si>
  <si>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</si>
  <si>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</si>
  <si>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</si>
  <si>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</si>
  <si>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</si>
  <si>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</si>
  <si>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</si>
  <si>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</si>
  <si>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</si>
  <si>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</si>
  <si>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</si>
  <si>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</si>
  <si>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</si>
  <si>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</si>
  <si>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</si>
  <si>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</si>
  <si>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</si>
  <si>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</si>
  <si>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</si>
  <si>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</si>
  <si>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</si>
  <si>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</si>
  <si>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</si>
  <si>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</si>
  <si>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</si>
  <si>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</si>
  <si>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</si>
  <si>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</si>
  <si>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</si>
  <si>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</si>
  <si>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</si>
  <si>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</si>
  <si>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</si>
  <si>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</si>
  <si>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</si>
  <si>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</si>
  <si>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</si>
  <si>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</si>
  <si>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</si>
  <si>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</si>
  <si>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</si>
  <si>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</si>
  <si>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</si>
  <si>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</si>
  <si>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</si>
  <si>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</si>
  <si>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</si>
  <si>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</si>
  <si>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</si>
  <si>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</si>
  <si>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</si>
  <si>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</si>
  <si>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</si>
  <si>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</si>
  <si>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</si>
  <si>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</si>
  <si>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</si>
  <si>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</si>
  <si>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</si>
  <si>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</si>
  <si>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</si>
  <si>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</si>
  <si>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</si>
  <si>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</si>
  <si>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</si>
  <si>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</si>
  <si>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</si>
  <si>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</si>
  <si>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</si>
  <si>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</si>
  <si>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</si>
  <si>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</si>
  <si>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</si>
  <si>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</si>
  <si>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</si>
  <si>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</si>
  <si>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</si>
  <si>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</si>
  <si>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</si>
  <si>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</si>
  <si>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</si>
  <si>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</si>
  <si>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</si>
  <si>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</si>
  <si>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</si>
  <si>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</si>
  <si>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</si>
  <si>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</si>
  <si>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</si>
  <si>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</si>
  <si>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</si>
  <si>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</si>
  <si>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</si>
  <si>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</si>
  <si>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</si>
  <si>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</si>
  <si>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</si>
  <si>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</si>
  <si>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</si>
  <si>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</si>
  <si>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</si>
  <si>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</si>
  <si>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</si>
  <si>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</si>
  <si>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</si>
  <si>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</si>
  <si>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</si>
  <si>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</si>
  <si>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</si>
  <si>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</si>
  <si>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</si>
  <si>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</si>
  <si>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</si>
  <si>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</si>
  <si>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</si>
  <si>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</si>
  <si>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</si>
  <si>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</si>
  <si>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</si>
  <si>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</si>
  <si>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</si>
  <si>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</si>
  <si>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</si>
  <si>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</si>
  <si>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</si>
  <si>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</si>
  <si>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</si>
  <si>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</si>
  <si>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</si>
  <si>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</si>
  <si>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</si>
  <si>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</si>
  <si>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</si>
  <si>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</si>
  <si>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</si>
  <si>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</si>
  <si>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</si>
  <si>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</si>
  <si>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</si>
  <si>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</si>
  <si>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</si>
  <si>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</si>
  <si>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</si>
  <si>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</si>
  <si>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</si>
  <si>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</si>
  <si>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</si>
  <si>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</si>
  <si>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</si>
  <si>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</si>
  <si>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</si>
  <si>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</si>
  <si>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</si>
  <si>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</si>
  <si>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</si>
  <si>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</si>
  <si>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</si>
  <si>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</si>
  <si>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</si>
  <si>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</si>
  <si>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</si>
  <si>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</si>
  <si>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</si>
  <si>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</si>
  <si>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</si>
  <si>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</si>
  <si>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</si>
  <si>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</si>
  <si>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</si>
  <si>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</si>
  <si>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</si>
  <si>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</si>
  <si>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</si>
  <si>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</si>
  <si>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</si>
  <si>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</si>
  <si>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</si>
  <si>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</si>
  <si>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</si>
  <si>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</si>
  <si>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</si>
  <si>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</si>
  <si>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</si>
  <si>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</si>
  <si>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</si>
  <si>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</si>
  <si>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</si>
  <si>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</si>
  <si>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</si>
  <si>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</si>
  <si>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</si>
  <si>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</si>
  <si>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</si>
  <si>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</si>
  <si>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</si>
  <si>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</si>
  <si>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</si>
  <si>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</si>
  <si>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</si>
  <si>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</si>
  <si>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</si>
  <si>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</si>
  <si>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</si>
  <si>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</si>
  <si>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</si>
  <si>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</si>
  <si>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</si>
  <si>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</si>
  <si>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</si>
  <si>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</si>
  <si>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</si>
  <si>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</si>
  <si>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</si>
  <si>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</si>
  <si>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</si>
  <si>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</si>
  <si>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</si>
  <si>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</si>
  <si>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</si>
  <si>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</si>
  <si>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</si>
  <si>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</si>
  <si>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</si>
  <si>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</si>
  <si>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</si>
  <si>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</si>
  <si>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</si>
  <si>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</si>
  <si>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</si>
  <si>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</si>
  <si>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</si>
  <si>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</si>
  <si>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</si>
  <si>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</si>
  <si>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</si>
  <si>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</si>
  <si>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</si>
  <si>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</si>
  <si>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</si>
  <si>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</si>
  <si>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</si>
  <si>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</si>
  <si>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</si>
  <si>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</si>
  <si>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</si>
  <si>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</si>
  <si>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</si>
  <si>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</si>
  <si>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</si>
  <si>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</si>
  <si>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</si>
  <si>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</si>
  <si>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</si>
  <si>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</si>
  <si>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</si>
  <si>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</si>
  <si>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</si>
  <si>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</si>
  <si>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</si>
  <si>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</si>
  <si>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</si>
  <si>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</si>
  <si>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</si>
  <si>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</si>
  <si>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</si>
  <si>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</si>
  <si>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</si>
  <si>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</si>
  <si>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</si>
  <si>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</si>
  <si>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</si>
  <si>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</si>
  <si>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</si>
  <si>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</si>
  <si>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</si>
  <si>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</si>
  <si>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</si>
  <si>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</si>
  <si>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</si>
  <si>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</si>
  <si>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</si>
  <si>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</si>
  <si>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</si>
  <si>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</si>
  <si>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</si>
  <si>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</si>
  <si>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</si>
  <si>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</si>
  <si>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</si>
  <si>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</si>
  <si>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</si>
  <si>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</si>
  <si>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</si>
  <si>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</si>
  <si>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</si>
  <si>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</si>
  <si>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</si>
  <si>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</si>
  <si>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</si>
  <si>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</si>
  <si>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</si>
  <si>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</si>
  <si>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</si>
  <si>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</si>
  <si>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</si>
  <si>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</si>
  <si>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</si>
  <si>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</si>
  <si>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</si>
  <si>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</si>
  <si>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</si>
  <si>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</si>
  <si>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</si>
  <si>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</si>
  <si>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</si>
  <si>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</si>
  <si>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</si>
  <si>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</si>
  <si>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</si>
  <si>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</si>
  <si>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</si>
  <si>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</si>
  <si>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</si>
  <si>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</si>
  <si>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</si>
  <si>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</si>
  <si>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</si>
  <si>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</si>
  <si>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</si>
  <si>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</si>
  <si>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</si>
  <si>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</si>
  <si>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</si>
  <si>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</si>
  <si>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</si>
  <si>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</si>
  <si>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</si>
  <si>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</si>
  <si>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</si>
  <si>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</si>
  <si>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</si>
  <si>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</si>
  <si>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</si>
  <si>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</si>
  <si>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</si>
  <si>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</si>
  <si>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</si>
  <si>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</si>
  <si>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</si>
  <si>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</si>
  <si>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</si>
  <si>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</si>
  <si>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</si>
  <si>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</si>
  <si>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</si>
  <si>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</si>
  <si>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</si>
  <si>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</si>
  <si>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</si>
  <si>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</si>
  <si>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</si>
  <si>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</si>
  <si>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</si>
  <si>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</si>
  <si>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</si>
  <si>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</si>
  <si>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</si>
  <si>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</si>
  <si>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</si>
  <si>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</si>
  <si>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</si>
  <si>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</si>
  <si>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</si>
  <si>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</si>
  <si>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</si>
  <si>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</si>
  <si>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</si>
  <si>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</si>
  <si>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</si>
  <si>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</si>
  <si>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</si>
  <si>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</si>
  <si>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</si>
  <si>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</si>
  <si>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</si>
  <si>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</si>
  <si>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</si>
  <si>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</si>
  <si>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</si>
  <si>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</si>
  <si>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</si>
  <si>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</si>
  <si>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</si>
  <si>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</si>
  <si>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</si>
  <si>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</si>
  <si>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</si>
  <si>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</si>
  <si>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</si>
  <si>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</si>
  <si>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</si>
  <si>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</si>
  <si>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</si>
  <si>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</si>
  <si>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</si>
  <si>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</si>
  <si>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</si>
  <si>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</si>
  <si>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</si>
  <si>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</si>
  <si>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</si>
  <si>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</si>
  <si>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</si>
  <si>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</si>
  <si>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</si>
  <si>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</si>
  <si>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</si>
  <si>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</si>
  <si>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</si>
  <si>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</si>
  <si>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</si>
  <si>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</si>
  <si>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</si>
  <si>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</si>
  <si>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</si>
  <si>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</si>
  <si>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</si>
  <si>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</si>
  <si>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</si>
  <si>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</si>
  <si>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</si>
  <si>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</si>
  <si>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</si>
  <si>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</si>
  <si>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</si>
  <si>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</si>
  <si>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</si>
  <si>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</si>
  <si>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</si>
  <si>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</si>
  <si>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</si>
  <si>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</si>
  <si>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</si>
  <si>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</si>
  <si>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</si>
  <si>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</si>
  <si>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</si>
  <si>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</si>
  <si>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</si>
  <si>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</si>
  <si>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</si>
  <si>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</si>
  <si>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</si>
  <si>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</si>
  <si>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</si>
  <si>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</si>
  <si>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</si>
  <si>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</si>
  <si>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</si>
  <si>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</si>
  <si>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</si>
  <si>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</si>
  <si>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</si>
  <si>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</si>
  <si>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</si>
  <si>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</si>
  <si>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</si>
  <si>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</si>
  <si>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</si>
  <si>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</si>
  <si>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</si>
  <si>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</si>
  <si>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</si>
  <si>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</si>
  <si>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</si>
  <si>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</si>
  <si>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</si>
  <si>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</si>
  <si>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</si>
  <si>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</si>
  <si>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</si>
  <si>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</si>
  <si>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</si>
  <si>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</si>
  <si>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</si>
  <si>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</si>
  <si>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</si>
  <si>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</si>
  <si>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</si>
  <si>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</si>
  <si>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</si>
  <si>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</si>
  <si>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</si>
  <si>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</si>
  <si>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</si>
  <si>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</si>
  <si>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</si>
  <si>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</si>
  <si>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</si>
  <si>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</si>
  <si>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</si>
  <si>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</si>
  <si>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</si>
  <si>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</si>
  <si>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</si>
  <si>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</si>
  <si>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</si>
  <si>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</si>
  <si>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</si>
  <si>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</si>
  <si>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</si>
  <si>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</si>
  <si>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</si>
  <si>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</si>
  <si>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</si>
  <si>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</si>
  <si>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</si>
  <si>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</si>
  <si>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</si>
  <si>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</si>
  <si>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</si>
  <si>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</si>
  <si>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</si>
  <si>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</si>
  <si>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</si>
  <si>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</si>
  <si>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</si>
  <si>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</si>
  <si>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</si>
  <si>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</si>
  <si>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</si>
  <si>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</si>
  <si>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</si>
  <si>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</si>
  <si>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</si>
  <si>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</si>
  <si>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</si>
  <si>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</si>
  <si>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</si>
  <si>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</si>
  <si>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</si>
  <si>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</si>
  <si>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</si>
  <si>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</si>
  <si>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</si>
  <si>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</si>
  <si>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</si>
  <si>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</si>
  <si>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</si>
  <si>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</si>
  <si>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</si>
  <si>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</si>
  <si>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</si>
  <si>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</si>
  <si>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</si>
  <si>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</si>
  <si>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</si>
  <si>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</si>
  <si>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</si>
  <si>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</si>
  <si>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</si>
  <si>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</si>
  <si>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</si>
  <si>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</si>
  <si>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</si>
  <si>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</si>
  <si>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</si>
  <si>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</si>
  <si>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</si>
  <si>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</si>
  <si>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</si>
  <si>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</si>
  <si>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</si>
  <si>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</si>
  <si>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</si>
  <si>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</si>
  <si>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</si>
  <si>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</si>
  <si>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</si>
  <si>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</si>
  <si>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</si>
  <si>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</si>
  <si>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</si>
  <si>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</si>
  <si>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</si>
  <si>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</si>
  <si>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</si>
  <si>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</si>
  <si>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</si>
  <si>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</si>
  <si>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</si>
  <si>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</si>
  <si>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</si>
  <si>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</si>
  <si>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</si>
  <si>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</si>
  <si>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</si>
  <si>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</si>
  <si>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</si>
  <si>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</si>
  <si>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</si>
  <si>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</si>
  <si>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</si>
  <si>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</si>
  <si>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</si>
  <si>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</si>
  <si>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</si>
  <si>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</si>
  <si>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</si>
  <si>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</si>
  <si>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</si>
  <si>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</si>
  <si>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</si>
  <si>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</si>
  <si>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</si>
  <si>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</si>
  <si>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</si>
  <si>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</si>
  <si>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</si>
  <si>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</si>
  <si>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</si>
  <si>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</si>
  <si>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</si>
  <si>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</si>
  <si>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</si>
  <si>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</si>
  <si>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</si>
  <si>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</si>
  <si>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</si>
  <si>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</si>
  <si>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</si>
  <si>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</si>
  <si>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</si>
  <si>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</si>
  <si>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</si>
  <si>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</si>
  <si>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</si>
  <si>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</si>
  <si>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</si>
  <si>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</si>
  <si>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</si>
  <si>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</si>
  <si>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</si>
  <si>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</si>
  <si>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</si>
  <si>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</si>
  <si>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</si>
  <si>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</si>
  <si>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</si>
  <si>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</si>
  <si>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</si>
  <si>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</si>
  <si>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</si>
  <si>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</si>
  <si>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</si>
  <si>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</si>
  <si>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</si>
  <si>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</si>
  <si>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</si>
  <si>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</si>
  <si>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</si>
  <si>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</si>
  <si>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</si>
  <si>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</si>
  <si>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</si>
  <si>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</si>
  <si>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</si>
  <si>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</si>
  <si>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</si>
  <si>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</si>
  <si>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</si>
  <si>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</si>
  <si>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</si>
  <si>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</si>
  <si>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</si>
  <si>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</si>
  <si>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</si>
  <si>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</si>
  <si>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</si>
  <si>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</si>
  <si>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</si>
  <si>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</si>
  <si>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</si>
  <si>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</si>
  <si>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</si>
  <si>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</si>
  <si>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</si>
  <si>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</si>
  <si>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</si>
  <si>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</si>
  <si>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</si>
  <si>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</si>
  <si>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</si>
  <si>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</si>
  <si>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</si>
  <si>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</si>
  <si>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</si>
  <si>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</si>
  <si>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</si>
  <si>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</si>
  <si>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</si>
  <si>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</si>
  <si>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</si>
  <si>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</si>
  <si>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</si>
  <si>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</si>
  <si>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</si>
  <si>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</si>
  <si>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</si>
  <si>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</si>
  <si>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</si>
  <si>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</si>
  <si>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</si>
  <si>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</si>
  <si>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</si>
  <si>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</si>
  <si>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</si>
  <si>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</si>
  <si>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</si>
  <si>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</si>
  <si>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</si>
  <si>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</si>
  <si>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</si>
  <si>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</si>
  <si>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</si>
  <si>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</si>
  <si>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</si>
  <si>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</si>
  <si>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</si>
  <si>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</si>
  <si>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</si>
  <si>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</si>
  <si>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</si>
  <si>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</si>
  <si>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</si>
  <si>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</si>
  <si>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</si>
  <si>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</si>
  <si>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</si>
  <si>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</si>
  <si>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</si>
  <si>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</si>
  <si>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</si>
  <si>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</si>
  <si>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</si>
  <si>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</si>
  <si>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</si>
  <si>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</si>
  <si>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</si>
  <si>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</si>
  <si>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</si>
  <si>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</si>
  <si>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</si>
  <si>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</si>
  <si>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</si>
  <si>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</si>
  <si>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</si>
  <si>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</si>
  <si>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</si>
  <si>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</si>
  <si>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</si>
  <si>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</si>
  <si>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</si>
  <si>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</si>
  <si>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</si>
  <si>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</si>
  <si>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</si>
  <si>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</si>
  <si>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</si>
  <si>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</si>
  <si>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</si>
  <si>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</si>
  <si>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</si>
  <si>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</si>
  <si>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</si>
  <si>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</si>
  <si>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</si>
  <si>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</si>
  <si>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</si>
  <si>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</si>
  <si>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</si>
  <si>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</si>
  <si>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</si>
  <si>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</si>
  <si>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</si>
  <si>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</si>
  <si>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</si>
  <si>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</si>
  <si>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</si>
  <si>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</si>
  <si>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</si>
  <si>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</si>
  <si>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</si>
  <si>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</si>
  <si>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</si>
  <si>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</si>
  <si>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</si>
  <si>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</si>
  <si>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</si>
  <si>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</si>
  <si>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</si>
  <si>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</si>
  <si>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</si>
  <si>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</si>
  <si>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</si>
  <si>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</si>
  <si>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</si>
  <si>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</si>
  <si>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</si>
  <si>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</si>
  <si>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</si>
  <si>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</si>
  <si>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</si>
  <si>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</si>
  <si>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</si>
  <si>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</si>
  <si>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</si>
  <si>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</si>
  <si>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</si>
  <si>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</si>
  <si>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</si>
  <si>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</si>
  <si>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</si>
  <si>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</si>
  <si>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</si>
  <si>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</si>
  <si>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</si>
  <si>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</si>
  <si>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</si>
  <si>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</si>
  <si>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</si>
  <si>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</si>
  <si>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</si>
  <si>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</si>
  <si>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</si>
  <si>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</si>
  <si>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</si>
  <si>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</si>
  <si>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</si>
  <si>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</si>
  <si>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</si>
  <si>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</si>
  <si>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</si>
  <si>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</si>
  <si>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</si>
  <si>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</si>
  <si>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</si>
  <si>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</si>
  <si>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</si>
  <si>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</si>
  <si>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</si>
  <si>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</si>
  <si>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</si>
  <si>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</si>
  <si>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</si>
  <si>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</si>
  <si>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</si>
  <si>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</si>
  <si>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</si>
  <si>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</si>
  <si>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</si>
  <si>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</si>
  <si>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</si>
  <si>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</si>
  <si>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</si>
  <si>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</si>
  <si>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</si>
  <si>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</si>
  <si>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</si>
  <si>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</si>
  <si>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</si>
  <si>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</si>
  <si>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</si>
  <si>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</si>
  <si>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</si>
  <si>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</si>
  <si>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</si>
  <si>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</si>
  <si>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</si>
  <si>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</si>
  <si>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</si>
  <si>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</si>
  <si>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</si>
  <si>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</si>
  <si>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</si>
  <si>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</si>
  <si>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</si>
  <si>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</si>
  <si>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</si>
  <si>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</si>
  <si>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</si>
  <si>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</si>
  <si>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</si>
  <si>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</si>
  <si>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</si>
  <si>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</si>
  <si>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</si>
  <si>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</si>
  <si>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</si>
  <si>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</si>
  <si>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</si>
  <si>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</si>
  <si>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</si>
  <si>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</si>
  <si>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</si>
  <si>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</si>
  <si>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</si>
  <si>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</si>
  <si>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</si>
  <si>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</si>
  <si>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</si>
  <si>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</si>
  <si>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</si>
  <si>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</si>
  <si>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</si>
  <si>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</si>
  <si>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</si>
  <si>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</si>
  <si>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</si>
  <si>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</si>
  <si>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</si>
  <si>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</si>
  <si>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</si>
  <si>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</si>
  <si>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</si>
  <si>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</si>
  <si>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</si>
  <si>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</si>
  <si>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</si>
  <si>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</si>
  <si>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</si>
  <si>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</si>
  <si>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</si>
  <si>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</si>
  <si>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</si>
  <si>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</si>
  <si>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</si>
  <si>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</si>
  <si>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</si>
  <si>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</si>
  <si>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</si>
  <si>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</si>
  <si>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</si>
  <si>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</si>
  <si>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</si>
  <si>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</si>
  <si>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</si>
  <si>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</si>
  <si>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</si>
  <si>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</si>
  <si>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</si>
  <si>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</si>
  <si>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</si>
  <si>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</si>
  <si>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</si>
  <si>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</si>
  <si>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</si>
  <si>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</si>
  <si>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</si>
  <si>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</si>
  <si>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</si>
  <si>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</si>
  <si>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</si>
  <si>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</si>
  <si>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</si>
  <si>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</si>
  <si>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</si>
  <si>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</si>
  <si>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</si>
  <si>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</si>
  <si>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</si>
  <si>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</si>
  <si>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</si>
  <si>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</si>
  <si>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</si>
  <si>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</si>
  <si>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</si>
  <si>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</si>
  <si>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</si>
  <si>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</si>
  <si>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</si>
  <si>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</si>
  <si>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</si>
  <si>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</si>
  <si>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</si>
  <si>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</si>
  <si>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</si>
  <si>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</si>
  <si>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</si>
  <si>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</si>
  <si>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</si>
  <si>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</si>
  <si>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</si>
  <si>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</si>
  <si>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</si>
  <si>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</si>
  <si>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</si>
  <si>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</si>
  <si>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</si>
  <si>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</si>
  <si>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</si>
  <si>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</si>
  <si>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</si>
  <si>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</si>
  <si>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</si>
  <si>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</si>
  <si>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</si>
  <si>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</si>
  <si>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</si>
  <si>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</si>
  <si>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</si>
  <si>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</si>
  <si>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</si>
  <si>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</si>
  <si>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</si>
  <si>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</si>
  <si>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</si>
  <si>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</si>
  <si>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</si>
  <si>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</si>
  <si>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</si>
  <si>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</si>
  <si>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</si>
  <si>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</si>
  <si>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</si>
  <si>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</si>
  <si>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</si>
  <si>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</si>
  <si>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</si>
  <si>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</si>
  <si>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</si>
  <si>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</si>
  <si>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</si>
  <si>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</si>
  <si>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</si>
  <si>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</si>
  <si>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</si>
  <si>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</si>
  <si>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</si>
  <si>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</si>
  <si>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</si>
  <si>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</si>
  <si>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</si>
  <si>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</si>
  <si>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</si>
  <si>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</si>
  <si>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</si>
  <si>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</si>
  <si>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</si>
  <si>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</si>
  <si>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</si>
  <si>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</si>
  <si>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</si>
  <si>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</si>
  <si>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</si>
  <si>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</si>
  <si>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</si>
  <si>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</si>
  <si>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</si>
  <si>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</si>
  <si>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</si>
  <si>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</si>
  <si>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</si>
  <si>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</si>
  <si>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</si>
  <si>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</si>
  <si>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</si>
  <si>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</si>
  <si>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</si>
  <si>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</si>
  <si>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</si>
  <si>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</si>
  <si>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</si>
  <si>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</si>
  <si>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</si>
  <si>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</si>
  <si>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</si>
  <si>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</si>
  <si>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</si>
  <si>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</si>
  <si>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</si>
  <si>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</si>
  <si>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</si>
  <si>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</si>
  <si>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</si>
  <si>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</si>
  <si>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</si>
  <si>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</si>
  <si>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</si>
  <si>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</si>
  <si>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</si>
  <si>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</si>
  <si>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</si>
  <si>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</si>
  <si>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</si>
  <si>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</si>
  <si>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</si>
  <si>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</si>
  <si>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</si>
  <si>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</si>
  <si>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</si>
  <si>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</si>
  <si>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</si>
  <si>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</si>
  <si>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</si>
  <si>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</si>
  <si>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</si>
  <si>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</si>
  <si>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</si>
  <si>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</si>
  <si>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</si>
  <si>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</si>
  <si>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</si>
  <si>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</si>
  <si>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</si>
  <si>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</si>
  <si>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</si>
  <si>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</si>
  <si>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</si>
  <si>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</si>
  <si>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</si>
  <si>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</si>
  <si>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</si>
  <si>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</si>
  <si>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</si>
  <si>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</si>
  <si>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</si>
  <si>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</si>
  <si>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</si>
  <si>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</si>
  <si>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</si>
  <si>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</si>
  <si>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</si>
  <si>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</si>
  <si>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</si>
  <si>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</si>
  <si>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</si>
  <si>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</si>
  <si>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</si>
  <si>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</si>
  <si>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</si>
  <si>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</si>
  <si>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</si>
  <si>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</si>
  <si>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</si>
  <si>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</si>
  <si>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</si>
  <si>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</si>
  <si>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</si>
  <si>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</si>
  <si>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</si>
  <si>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</si>
  <si>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</si>
  <si>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</si>
  <si>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</si>
  <si>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</si>
  <si>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</si>
  <si>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</si>
  <si>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</si>
  <si>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</si>
  <si>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</si>
  <si>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</si>
  <si>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</si>
  <si>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</si>
  <si>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</si>
  <si>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</si>
  <si>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</si>
  <si>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</si>
  <si>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</si>
  <si>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</si>
  <si>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</si>
  <si>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</si>
  <si>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</si>
  <si>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</si>
  <si>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</si>
  <si>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</si>
  <si>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</si>
  <si>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</si>
  <si>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</si>
  <si>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</si>
  <si>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</si>
  <si>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</si>
  <si>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</si>
  <si>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</si>
  <si>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</si>
  <si>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</si>
  <si>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</si>
  <si>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</si>
  <si>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</si>
  <si>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</si>
  <si>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</si>
  <si>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</si>
  <si>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</si>
  <si>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</si>
  <si>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</si>
  <si>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</si>
  <si>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</si>
  <si>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</si>
  <si>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</si>
  <si>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</si>
  <si>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</si>
  <si>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</si>
  <si>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</si>
  <si>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</si>
  <si>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</si>
  <si>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</si>
  <si>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</si>
  <si>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</si>
  <si>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</si>
  <si>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</si>
  <si>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</si>
  <si>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</si>
  <si>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</si>
  <si>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</si>
  <si>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</si>
  <si>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</si>
  <si>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</si>
  <si>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</si>
  <si>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</si>
  <si>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</si>
  <si>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</si>
  <si>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</si>
  <si>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</si>
  <si>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</si>
  <si>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</si>
  <si>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</si>
  <si>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</si>
  <si>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</si>
  <si>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</si>
  <si>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</si>
  <si>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</si>
  <si>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</si>
  <si>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</si>
  <si>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</si>
  <si>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</si>
  <si>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</si>
  <si>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</si>
  <si>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</si>
  <si>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</si>
  <si>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</si>
  <si>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</si>
  <si>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</si>
  <si>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</si>
  <si>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</si>
  <si>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</si>
  <si>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</si>
  <si>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</si>
  <si>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</si>
  <si>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</si>
  <si>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</si>
  <si>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</si>
  <si>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</si>
  <si>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</si>
  <si>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</si>
  <si>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</si>
  <si>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</si>
  <si>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</si>
  <si>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</si>
  <si>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</si>
  <si>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</si>
  <si>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</si>
  <si>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</si>
  <si>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</si>
  <si>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</si>
  <si>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</si>
  <si>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</si>
  <si>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</si>
  <si>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</si>
  <si>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</si>
  <si>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</si>
  <si>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</si>
  <si>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</si>
  <si>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</si>
  <si>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</si>
  <si>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</si>
  <si>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</si>
  <si>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</si>
  <si>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</si>
  <si>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</si>
  <si>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</si>
  <si>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</si>
  <si>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</si>
  <si>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</si>
  <si>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</si>
  <si>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</si>
  <si>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</si>
  <si>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</si>
  <si>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</si>
  <si>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</si>
  <si>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</si>
  <si>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</si>
  <si>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</si>
  <si>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</si>
  <si>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</si>
  <si>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</si>
  <si>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</si>
  <si>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</si>
  <si>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</si>
  <si>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</si>
  <si>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</si>
  <si>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</si>
  <si>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</si>
  <si>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</si>
  <si>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</si>
  <si>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</si>
  <si>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</si>
  <si>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</si>
  <si>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</si>
  <si>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</si>
  <si>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</si>
  <si>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</si>
  <si>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</si>
  <si>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</si>
  <si>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</si>
  <si>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</si>
  <si>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</si>
  <si>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</si>
  <si>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</si>
  <si>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</si>
  <si>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</si>
  <si>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</si>
  <si>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</si>
  <si>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</si>
  <si>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</si>
  <si>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</si>
  <si>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</si>
  <si>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</si>
  <si>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</si>
  <si>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</si>
  <si>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</si>
  <si>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</si>
  <si>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</si>
  <si>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</si>
  <si>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</si>
  <si>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</si>
  <si>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</si>
  <si>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</si>
  <si>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</si>
  <si>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</si>
  <si>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</si>
  <si>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</si>
  <si>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</si>
  <si>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</si>
  <si>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</si>
  <si>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</si>
  <si>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</si>
  <si>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</si>
  <si>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</si>
  <si>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</si>
  <si>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</si>
  <si>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</si>
  <si>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</si>
  <si>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</si>
  <si>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</si>
  <si>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</si>
  <si>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</si>
  <si>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</si>
  <si>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</si>
  <si>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</si>
  <si>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</si>
  <si>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</si>
  <si>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</si>
  <si>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</si>
  <si>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</si>
  <si>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</si>
  <si>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</si>
  <si>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</si>
  <si>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</si>
  <si>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</si>
  <si>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</si>
  <si>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</si>
  <si>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</si>
  <si>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</si>
  <si>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</si>
  <si>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</si>
  <si>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</si>
  <si>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</si>
  <si>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</si>
  <si>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</si>
  <si>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</si>
  <si>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</si>
  <si>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</si>
  <si>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</si>
  <si>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</si>
  <si>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</si>
  <si>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</si>
  <si>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</si>
  <si>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</si>
  <si>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</si>
  <si>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</si>
  <si>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</si>
  <si>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</si>
  <si>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</si>
  <si>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</si>
  <si>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</si>
  <si>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</si>
  <si>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</si>
  <si>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</si>
  <si>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</si>
  <si>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</si>
  <si>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</si>
  <si>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</si>
  <si>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</si>
  <si>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</si>
  <si>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</si>
  <si>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</si>
  <si>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</si>
  <si>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</si>
  <si>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</si>
  <si>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</si>
  <si>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</si>
  <si>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</si>
  <si>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</si>
  <si>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</si>
  <si>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</si>
  <si>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</si>
  <si>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</si>
  <si>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</si>
  <si>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</si>
  <si>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</si>
  <si>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</si>
  <si>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</si>
  <si>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</si>
  <si>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</si>
  <si>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</si>
  <si>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</si>
  <si>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</si>
  <si>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</si>
  <si>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</si>
  <si>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</si>
  <si>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</si>
  <si>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</si>
  <si>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</si>
  <si>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</si>
  <si>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</si>
  <si>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</si>
  <si>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</si>
  <si>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</si>
  <si>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</si>
  <si>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</si>
  <si>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</si>
  <si>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</si>
  <si>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</si>
  <si>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</si>
  <si>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</si>
  <si>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</si>
  <si>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</si>
  <si>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</si>
  <si>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</si>
  <si>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</si>
  <si>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</si>
  <si>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</si>
  <si>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</si>
  <si>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</si>
  <si>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</si>
  <si>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</si>
  <si>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</si>
  <si>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</si>
  <si>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</si>
  <si>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</si>
  <si>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</si>
  <si>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</si>
  <si>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</si>
  <si>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</si>
  <si>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</si>
  <si>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</si>
  <si>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</si>
  <si>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</si>
  <si>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</si>
  <si>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</si>
  <si>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</si>
  <si>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</si>
  <si>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</si>
  <si>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</si>
  <si>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</si>
  <si>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</si>
  <si>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</si>
  <si>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</si>
  <si>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</si>
  <si>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</si>
  <si>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</si>
  <si>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</si>
  <si>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</si>
  <si>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</si>
  <si>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</si>
  <si>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</si>
  <si>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</si>
  <si>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</si>
  <si>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</si>
  <si>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</si>
  <si>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</si>
  <si>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</si>
  <si>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</si>
  <si>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</si>
  <si>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</si>
  <si>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</si>
  <si>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</si>
  <si>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</si>
  <si>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</si>
  <si>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</si>
  <si>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</si>
  <si>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</si>
  <si>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</si>
  <si>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</si>
  <si>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</si>
  <si>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</si>
  <si>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</si>
  <si>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</si>
  <si>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</si>
  <si>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</si>
  <si>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</si>
  <si>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</si>
  <si>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</si>
  <si>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</si>
  <si>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</si>
  <si>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</si>
  <si>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</si>
  <si>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</si>
  <si>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</si>
  <si>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</si>
  <si>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</si>
  <si>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</si>
  <si>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</si>
  <si>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</si>
  <si>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</si>
  <si>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</si>
  <si>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</si>
  <si>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</si>
  <si>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</si>
  <si>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</si>
  <si>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</si>
  <si>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</si>
  <si>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</si>
  <si>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</si>
  <si>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</si>
  <si>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</si>
  <si>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</si>
  <si>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</si>
  <si>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</si>
  <si>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</si>
  <si>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</si>
  <si>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</si>
  <si>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</si>
  <si>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</si>
  <si>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</si>
  <si>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</si>
  <si>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</si>
  <si>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</si>
  <si>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</si>
  <si>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</si>
  <si>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</si>
  <si>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</si>
  <si>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</si>
  <si>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</si>
  <si>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</si>
  <si>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</si>
  <si>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</si>
  <si>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</si>
  <si>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</si>
  <si>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</si>
  <si>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</si>
  <si>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</si>
  <si>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</si>
  <si>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</si>
  <si>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</si>
  <si>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</si>
  <si>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</si>
  <si>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</si>
  <si>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</si>
  <si>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</si>
  <si>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</si>
  <si>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</si>
  <si>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</si>
  <si>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</si>
  <si>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</si>
  <si>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</si>
  <si>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</si>
  <si>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</si>
  <si>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</si>
  <si>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</si>
  <si>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</si>
  <si>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</si>
  <si>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</si>
  <si>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</si>
  <si>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</si>
  <si>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</si>
  <si>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</si>
  <si>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</si>
  <si>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</si>
  <si>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</si>
  <si>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</si>
  <si>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</si>
  <si>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</si>
  <si>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</si>
  <si>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</si>
  <si>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</si>
  <si>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</si>
  <si>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</si>
  <si>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</si>
  <si>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</si>
  <si>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</si>
  <si>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</si>
  <si>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</si>
  <si>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</si>
  <si>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</si>
  <si>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</si>
  <si>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</si>
  <si>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</si>
  <si>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</si>
  <si>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</si>
  <si>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</si>
  <si>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</si>
  <si>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</si>
  <si>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</si>
  <si>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</si>
  <si>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</si>
  <si>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</si>
  <si>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</si>
  <si>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</si>
  <si>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</si>
  <si>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</si>
  <si>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</si>
  <si>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</si>
  <si>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</si>
  <si>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</si>
  <si>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</si>
  <si>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</si>
  <si>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</si>
  <si>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</si>
  <si>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</si>
  <si>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</si>
  <si>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</si>
  <si>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</si>
  <si>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</si>
  <si>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</si>
  <si>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</si>
  <si>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</si>
  <si>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</si>
  <si>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</si>
  <si>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</si>
  <si>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</si>
  <si>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</si>
  <si>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</si>
  <si>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</si>
  <si>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</si>
  <si>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</si>
  <si>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</si>
  <si>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</si>
  <si>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</si>
  <si>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</si>
  <si>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</si>
  <si>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</si>
  <si>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</si>
  <si>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</si>
  <si>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</si>
  <si>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</si>
  <si>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</si>
  <si>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</si>
  <si>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</si>
  <si>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</si>
  <si>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</si>
  <si>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</si>
  <si>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</si>
  <si>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</si>
  <si>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</si>
  <si>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</si>
  <si>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</si>
  <si>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</si>
  <si>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</si>
  <si>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</si>
  <si>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</si>
  <si>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</si>
  <si>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</si>
  <si>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</si>
  <si>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</si>
  <si>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</si>
  <si>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</si>
  <si>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</si>
  <si>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</si>
  <si>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</si>
  <si>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</si>
  <si>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</si>
  <si>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</si>
  <si>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</si>
  <si>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</si>
  <si>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</si>
  <si>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</si>
  <si>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</si>
  <si>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</si>
  <si>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</si>
  <si>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</si>
  <si>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</si>
  <si>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</si>
  <si>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</si>
  <si>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</si>
  <si>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</si>
  <si>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</si>
  <si>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</si>
  <si>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</si>
  <si>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</si>
  <si>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</si>
  <si>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</si>
  <si>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</si>
  <si>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</si>
  <si>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</si>
  <si>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</si>
  <si>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</si>
  <si>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</si>
  <si>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</si>
  <si>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</si>
  <si>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</si>
  <si>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</si>
  <si>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</si>
  <si>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</si>
  <si>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</si>
  <si>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</si>
  <si>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</si>
  <si>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</si>
  <si>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</si>
  <si>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</si>
  <si>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</si>
  <si>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</si>
  <si>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</si>
  <si>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</si>
  <si>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</si>
  <si>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</si>
  <si>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</si>
  <si>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</si>
  <si>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</si>
  <si>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</si>
  <si>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</si>
  <si>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</si>
  <si>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</si>
  <si>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</si>
  <si>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</si>
  <si>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</si>
  <si>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</si>
  <si>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</si>
  <si>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</si>
  <si>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</si>
  <si>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</si>
  <si>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</si>
  <si>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</si>
  <si>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</si>
  <si>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</si>
  <si>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</si>
  <si>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</si>
  <si>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</si>
  <si>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</si>
  <si>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</si>
  <si>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</si>
  <si>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</si>
  <si>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</si>
  <si>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</si>
  <si>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</si>
  <si>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</si>
  <si>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</si>
  <si>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</si>
  <si>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</si>
  <si>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</si>
  <si>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</si>
  <si>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</si>
  <si>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</si>
  <si>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</si>
  <si>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</si>
  <si>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</si>
  <si>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</si>
  <si>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</si>
  <si>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</si>
  <si>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</si>
  <si>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</si>
  <si>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</si>
  <si>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</si>
  <si>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</si>
  <si>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</si>
  <si>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</si>
  <si>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</si>
  <si>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</si>
  <si>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</si>
  <si>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</si>
  <si>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</si>
  <si>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</si>
  <si>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</si>
  <si>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</si>
  <si>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</si>
  <si>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</si>
  <si>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</si>
  <si>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</si>
  <si>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</si>
  <si>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</si>
  <si>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</si>
  <si>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</si>
  <si>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</si>
  <si>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</si>
  <si>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</si>
  <si>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</si>
  <si>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</si>
  <si>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</si>
  <si>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</si>
  <si>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</si>
  <si>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</si>
  <si>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</si>
  <si>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</si>
  <si>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</si>
  <si>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</si>
  <si>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</si>
  <si>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</si>
  <si>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</si>
  <si>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</si>
  <si>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</si>
  <si>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</si>
  <si>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</si>
  <si>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</si>
  <si>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</si>
  <si>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</si>
  <si>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</si>
  <si>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</si>
  <si>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</si>
  <si>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</si>
  <si>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</si>
  <si>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</si>
  <si>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</si>
  <si>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</si>
  <si>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</si>
  <si>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</si>
  <si>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</si>
  <si>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</si>
  <si>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</si>
  <si>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</si>
  <si>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</si>
  <si>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</si>
  <si>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</si>
  <si>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</si>
  <si>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</si>
  <si>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</si>
  <si>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</si>
  <si>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</si>
  <si>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</si>
  <si>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</si>
  <si>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</si>
  <si>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</si>
  <si>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</si>
  <si>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</si>
  <si>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</si>
  <si>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</si>
  <si>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</si>
  <si>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</si>
  <si>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</si>
  <si>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</si>
  <si>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</si>
  <si>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</si>
  <si>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</si>
  <si>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</si>
  <si>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</si>
  <si>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</si>
  <si>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</si>
  <si>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</si>
  <si>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</si>
  <si>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</si>
  <si>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</si>
  <si>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</si>
  <si>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</si>
  <si>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</si>
  <si>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</si>
  <si>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</si>
  <si>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</si>
  <si>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</si>
  <si>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</si>
  <si>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</si>
  <si>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</si>
  <si>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</si>
  <si>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</si>
  <si>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</si>
  <si>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</si>
  <si>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</si>
  <si>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</si>
  <si>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</si>
  <si>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</si>
  <si>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</si>
  <si>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</si>
  <si>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</si>
  <si>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</si>
  <si>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</si>
  <si>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</si>
  <si>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</si>
  <si>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</si>
  <si>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</si>
  <si>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</si>
  <si>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</si>
  <si>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</si>
  <si>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</si>
  <si>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</si>
  <si>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</si>
  <si>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</si>
  <si>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</si>
  <si>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</si>
  <si>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</si>
  <si>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</si>
  <si>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</si>
  <si>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</si>
  <si>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</si>
  <si>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</si>
  <si>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</si>
  <si>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</si>
  <si>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</si>
  <si>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</si>
  <si>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</si>
  <si>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</si>
  <si>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</si>
  <si>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</si>
  <si>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</si>
  <si>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</si>
  <si>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</si>
  <si>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</si>
  <si>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</si>
  <si>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</si>
  <si>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</si>
  <si>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</si>
  <si>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</si>
  <si>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</si>
  <si>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</si>
  <si>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</si>
  <si>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</si>
  <si>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</si>
  <si>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</si>
  <si>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</si>
  <si>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</si>
  <si>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</si>
  <si>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</si>
  <si>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</si>
  <si>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</si>
  <si>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</si>
  <si>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</si>
  <si>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</si>
  <si>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</si>
  <si>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</si>
  <si>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</si>
  <si>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</si>
  <si>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</si>
  <si>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</si>
  <si>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</si>
  <si>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</si>
  <si>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</si>
  <si>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</si>
  <si>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</si>
  <si>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</si>
  <si>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</si>
  <si>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</si>
  <si>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</si>
  <si>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</si>
  <si>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</si>
  <si>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</si>
  <si>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</si>
  <si>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</si>
  <si>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</si>
  <si>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</si>
  <si>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</si>
  <si>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</si>
  <si>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</si>
  <si>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</si>
  <si>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</si>
  <si>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</si>
  <si>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</si>
  <si>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</si>
  <si>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</si>
  <si>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</si>
  <si>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</si>
  <si>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</si>
  <si>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</si>
  <si>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</si>
  <si>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</si>
  <si>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</si>
  <si>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</si>
  <si>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</si>
  <si>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</si>
  <si>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</si>
  <si>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</si>
  <si>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</si>
  <si>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</si>
  <si>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</si>
  <si>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</si>
  <si>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</si>
  <si>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</si>
  <si>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</si>
  <si>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</si>
  <si>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</si>
  <si>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</si>
  <si>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</si>
  <si>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</si>
  <si>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</si>
  <si>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</si>
  <si>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</si>
  <si>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</si>
  <si>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</si>
  <si>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</si>
  <si>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</si>
  <si>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</si>
  <si>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</si>
  <si>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</si>
  <si>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</si>
  <si>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</si>
  <si>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</si>
  <si>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</si>
  <si>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</si>
  <si>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</si>
  <si>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</si>
  <si>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</si>
  <si>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</si>
  <si>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</si>
  <si>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</si>
  <si>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</si>
  <si>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</si>
  <si>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</si>
  <si>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</si>
  <si>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</si>
  <si>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</si>
  <si>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</si>
  <si>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</si>
  <si>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</si>
  <si>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</si>
  <si>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</si>
  <si>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</si>
  <si>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</si>
  <si>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</si>
  <si>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</si>
  <si>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</si>
  <si>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</si>
  <si>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</si>
  <si>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</si>
  <si>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</si>
  <si>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</si>
  <si>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</si>
  <si>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</si>
  <si>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</si>
  <si>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</si>
  <si>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</si>
  <si>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</si>
  <si>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</si>
  <si>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</si>
  <si>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</si>
  <si>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</si>
  <si>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</si>
  <si>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</si>
  <si>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</si>
  <si>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</si>
  <si>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</si>
  <si>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</si>
  <si>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</si>
  <si>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</si>
  <si>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</si>
  <si>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</si>
  <si>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</si>
  <si>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</si>
  <si>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</si>
  <si>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</si>
  <si>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</si>
  <si>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</si>
  <si>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</si>
  <si>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</si>
  <si>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</si>
  <si>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</si>
  <si>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</si>
  <si>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</si>
  <si>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</si>
  <si>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</si>
  <si>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</si>
  <si>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</si>
  <si>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</si>
  <si>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</si>
  <si>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</si>
  <si>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</si>
  <si>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</si>
  <si>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</si>
  <si>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</si>
  <si>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</si>
  <si>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</si>
  <si>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</si>
  <si>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</si>
  <si>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</si>
  <si>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</si>
  <si>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</si>
  <si>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</si>
  <si>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</si>
  <si>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</si>
  <si>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</si>
  <si>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</si>
  <si>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</si>
  <si>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</si>
  <si>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</si>
  <si>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</si>
  <si>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</si>
  <si>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</si>
  <si>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</si>
  <si>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</si>
  <si>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</si>
  <si>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</si>
  <si>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</si>
  <si>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</si>
  <si>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</si>
  <si>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</si>
  <si>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</si>
  <si>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</si>
  <si>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</si>
  <si>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</si>
  <si>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</si>
  <si>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</si>
  <si>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</si>
  <si>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</si>
  <si>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</si>
  <si>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</si>
  <si>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</si>
  <si>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</si>
  <si>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</si>
  <si>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</si>
  <si>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</si>
  <si>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</si>
  <si>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</si>
  <si>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</si>
  <si>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</si>
  <si>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</si>
  <si>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</si>
  <si>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</si>
  <si>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</si>
  <si>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</si>
  <si>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</si>
  <si>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</si>
  <si>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</si>
  <si>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</si>
  <si>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</si>
  <si>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</si>
  <si>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</si>
  <si>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</si>
  <si>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</si>
  <si>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</si>
  <si>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</si>
  <si>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</si>
  <si>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</si>
  <si>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</si>
  <si>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</si>
  <si>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</si>
  <si>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</si>
  <si>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</si>
  <si>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</si>
  <si>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</si>
  <si>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</si>
  <si>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</si>
  <si>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</si>
  <si>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</si>
  <si>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</si>
  <si>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</si>
  <si>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</si>
  <si>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</si>
  <si>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</si>
  <si>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</si>
  <si>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</si>
  <si>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</si>
  <si>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</si>
  <si>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</si>
  <si>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</si>
  <si>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</si>
  <si>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</si>
  <si>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</si>
  <si>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</si>
  <si>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</si>
  <si>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</si>
  <si>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</si>
  <si>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</si>
  <si>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</si>
  <si>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</si>
  <si>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</si>
  <si>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</si>
  <si>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</si>
  <si>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</si>
  <si>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</si>
  <si>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</si>
  <si>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</si>
  <si>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</si>
  <si>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</si>
  <si>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</si>
  <si>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</si>
  <si>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</si>
  <si>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</si>
  <si>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</si>
  <si>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</si>
  <si>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</si>
  <si>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</si>
  <si>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</si>
  <si>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</si>
  <si>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</si>
  <si>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</si>
  <si>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</si>
  <si>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</si>
  <si>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</si>
  <si>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</si>
  <si>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</si>
  <si>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</si>
  <si>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</si>
  <si>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</si>
  <si>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</si>
  <si>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</si>
  <si>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</si>
  <si>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</si>
  <si>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</si>
  <si>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</si>
  <si>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</si>
  <si>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</si>
  <si>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</si>
  <si>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</si>
  <si>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</si>
  <si>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</si>
  <si>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</si>
  <si>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</si>
  <si>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</si>
  <si>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</si>
  <si>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</si>
  <si>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</si>
  <si>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</si>
  <si>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</si>
  <si>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</si>
  <si>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</si>
  <si>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</si>
  <si>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</si>
  <si>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</si>
  <si>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</si>
  <si>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</si>
  <si>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</si>
  <si>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</si>
  <si>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</si>
  <si>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</si>
  <si>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</si>
  <si>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</si>
  <si>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</si>
  <si>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</si>
  <si>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</si>
  <si>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</si>
  <si>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</si>
  <si>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</si>
  <si>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</si>
  <si>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</si>
  <si>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</si>
  <si>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</si>
  <si>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</si>
  <si>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</si>
  <si>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</si>
  <si>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</si>
  <si>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</si>
  <si>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</si>
  <si>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</si>
  <si>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</si>
  <si>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</si>
  <si>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</si>
  <si>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</si>
  <si>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</si>
  <si>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</si>
  <si>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</si>
  <si>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</si>
  <si>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</si>
  <si>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</si>
  <si>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</si>
  <si>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</si>
  <si>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</si>
  <si>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</si>
  <si>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</si>
  <si>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</si>
  <si>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</si>
  <si>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</si>
  <si>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</si>
  <si>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</si>
  <si>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</si>
  <si>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</si>
  <si>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</si>
  <si>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</si>
  <si>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</si>
  <si>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</si>
  <si>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</si>
  <si>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</si>
  <si>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</si>
  <si>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</si>
  <si>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</si>
  <si>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</si>
  <si>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</si>
  <si>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</si>
  <si>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</si>
  <si>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</si>
  <si>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</si>
  <si>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</si>
  <si>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</si>
  <si>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</si>
  <si>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</si>
  <si>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</si>
  <si>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</si>
  <si>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</si>
  <si>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</si>
  <si>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</si>
  <si>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</si>
  <si>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</si>
  <si>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</si>
  <si>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</si>
  <si>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</si>
  <si>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</si>
  <si>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</si>
  <si>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</si>
  <si>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</si>
  <si>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</si>
  <si>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</si>
  <si>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</si>
  <si>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</si>
  <si>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</si>
  <si>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</si>
  <si>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</si>
  <si>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</si>
  <si>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</si>
  <si>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</si>
  <si>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</si>
  <si>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</si>
  <si>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</si>
  <si>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</si>
  <si>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</si>
  <si>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</si>
  <si>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</si>
  <si>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</si>
  <si>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</si>
  <si>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</si>
  <si>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</si>
  <si>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</si>
  <si>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</si>
  <si>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</si>
  <si>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</si>
  <si>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</si>
  <si>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</si>
  <si>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</si>
  <si>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</si>
  <si>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</si>
  <si>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</si>
  <si>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</si>
  <si>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</si>
  <si>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</si>
  <si>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</si>
  <si>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</si>
  <si>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</si>
  <si>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</si>
  <si>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</si>
  <si>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</si>
  <si>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</si>
  <si>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</si>
  <si>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</si>
  <si>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</si>
  <si>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</si>
  <si>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</si>
  <si>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</si>
  <si>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</si>
  <si>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</si>
  <si>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</si>
  <si>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</si>
  <si>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</si>
  <si>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</si>
  <si>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</si>
  <si>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</si>
  <si>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</si>
  <si>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</si>
  <si>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</si>
  <si>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</si>
  <si>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</si>
  <si>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</si>
  <si>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</si>
  <si>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</si>
  <si>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</si>
  <si>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</si>
  <si>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</si>
  <si>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</si>
  <si>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</si>
  <si>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</si>
  <si>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</si>
  <si>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</si>
  <si>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</si>
  <si>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</si>
  <si>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</si>
  <si>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</si>
  <si>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</si>
  <si>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</si>
  <si>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</si>
  <si>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</si>
  <si>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</si>
  <si>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</si>
  <si>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</si>
  <si>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</si>
  <si>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</si>
  <si>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</si>
  <si>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</si>
  <si>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</si>
  <si>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</si>
  <si>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</si>
  <si>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</si>
  <si>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</si>
  <si>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</si>
  <si>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</si>
  <si>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</si>
  <si>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</si>
  <si>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</si>
  <si>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</si>
  <si>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</si>
  <si>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</si>
  <si>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</si>
  <si>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</si>
  <si>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</si>
  <si>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</si>
  <si>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</si>
  <si>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</si>
  <si>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</si>
  <si>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</si>
  <si>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</si>
  <si>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</si>
  <si>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</si>
  <si>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</si>
  <si>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</si>
  <si>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</si>
  <si>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</si>
  <si>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</si>
  <si>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</si>
  <si>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</si>
  <si>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</si>
  <si>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</si>
  <si>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</si>
  <si>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</si>
  <si>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</si>
  <si>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</si>
  <si>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</si>
  <si>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</si>
  <si>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</si>
  <si>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</si>
  <si>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</si>
  <si>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</si>
  <si>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</si>
  <si>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</si>
  <si>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</si>
  <si>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</si>
  <si>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</si>
  <si>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</si>
  <si>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</si>
  <si>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</si>
  <si>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</si>
  <si>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</si>
  <si>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</si>
  <si>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</si>
  <si>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</si>
  <si>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</si>
  <si>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</si>
  <si>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</si>
  <si>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</si>
  <si>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</si>
  <si>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</si>
  <si>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</si>
  <si>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</si>
  <si>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</si>
  <si>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</si>
  <si>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</si>
  <si>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</si>
  <si>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</si>
  <si>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</si>
  <si>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</si>
  <si>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</si>
  <si>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</si>
  <si>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</si>
  <si>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</si>
  <si>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</si>
  <si>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</si>
  <si>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</si>
  <si>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</si>
  <si>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</si>
  <si>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</si>
  <si>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</si>
  <si>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</si>
  <si>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</si>
  <si>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</si>
  <si>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</si>
  <si>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</si>
  <si>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</si>
  <si>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</si>
  <si>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</si>
  <si>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</si>
  <si>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</si>
  <si>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</si>
  <si>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</si>
  <si>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</si>
  <si>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</si>
  <si>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</si>
  <si>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</si>
  <si>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</si>
  <si>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</si>
  <si>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</si>
  <si>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</si>
  <si>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</si>
  <si>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</si>
  <si>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</si>
  <si>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</si>
  <si>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</si>
  <si>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</si>
  <si>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</si>
  <si>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</si>
  <si>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</si>
  <si>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</si>
  <si>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</si>
  <si>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</si>
  <si>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</si>
  <si>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</si>
  <si>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</si>
  <si>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</si>
  <si>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</si>
  <si>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</si>
  <si>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</si>
  <si>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</si>
  <si>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</si>
  <si>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</si>
  <si>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</si>
  <si>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</si>
  <si>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</si>
  <si>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</si>
  <si>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</si>
  <si>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</si>
  <si>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</si>
  <si>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</si>
  <si>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</si>
  <si>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</si>
  <si>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</si>
  <si>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</si>
  <si>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</si>
  <si>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</si>
  <si>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</si>
  <si>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</si>
  <si>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</si>
  <si>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</si>
  <si>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</si>
  <si>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</si>
  <si>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</si>
  <si>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</si>
  <si>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</si>
  <si>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</si>
  <si>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</si>
  <si>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</si>
  <si>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</si>
  <si>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</si>
  <si>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</si>
  <si>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</si>
  <si>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</si>
  <si>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</si>
  <si>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</si>
  <si>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</si>
  <si>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</si>
  <si>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</si>
  <si>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</si>
  <si>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</si>
  <si>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</si>
  <si>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</si>
  <si>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</si>
  <si>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</si>
  <si>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</si>
  <si>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</si>
  <si>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</si>
  <si>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</si>
  <si>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</si>
  <si>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</si>
  <si>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</si>
  <si>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</si>
  <si>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</si>
  <si>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</si>
  <si>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</si>
  <si>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</si>
  <si>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</si>
  <si>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</si>
  <si>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</si>
  <si>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</si>
  <si>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</si>
  <si>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</si>
  <si>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</si>
  <si>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</si>
  <si>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</si>
  <si>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</si>
  <si>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</si>
  <si>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</si>
  <si>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</si>
  <si>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</si>
  <si>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</si>
  <si>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</si>
  <si>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</si>
  <si>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</si>
  <si>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</si>
  <si>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</si>
  <si>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</si>
  <si>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</si>
  <si>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</si>
  <si>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</si>
  <si>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</si>
  <si>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</si>
  <si>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</si>
  <si>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</si>
  <si>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</si>
  <si>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</si>
  <si>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</si>
  <si>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</si>
  <si>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</si>
  <si>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</si>
  <si>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</si>
  <si>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</si>
  <si>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</si>
  <si>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</si>
  <si>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</si>
  <si>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</si>
  <si>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</si>
  <si>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</si>
  <si>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</si>
  <si>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</si>
  <si>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</si>
  <si>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</si>
  <si>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</si>
  <si>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</si>
  <si>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</si>
  <si>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</si>
  <si>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</si>
  <si>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</si>
  <si>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</si>
  <si>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</si>
  <si>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</si>
  <si>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</si>
  <si>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</si>
  <si>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</si>
  <si>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</si>
  <si>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</si>
  <si>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</si>
  <si>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</si>
  <si>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</si>
  <si>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</si>
  <si>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</si>
  <si>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</si>
  <si>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</si>
  <si>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</si>
  <si>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</si>
  <si>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</si>
  <si>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</si>
  <si>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</si>
  <si>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</si>
  <si>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</si>
  <si>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</si>
  <si>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</si>
  <si>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</si>
  <si>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</si>
  <si>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</si>
  <si>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</si>
  <si>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</si>
  <si>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</si>
  <si>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</si>
  <si>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</si>
  <si>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</si>
  <si>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</si>
  <si>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</si>
  <si>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</si>
  <si>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</si>
  <si>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</si>
  <si>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</si>
  <si>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</si>
  <si>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</si>
  <si>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</si>
  <si>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</si>
  <si>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</si>
  <si>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</si>
  <si>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</si>
  <si>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</si>
  <si>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</si>
  <si>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</si>
  <si>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</si>
  <si>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</si>
  <si>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</si>
  <si>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</si>
  <si>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</si>
  <si>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</si>
  <si>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</si>
  <si>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</si>
  <si>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</si>
  <si>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</si>
  <si>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</si>
  <si>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</si>
  <si>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</si>
  <si>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</si>
  <si>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</si>
  <si>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</si>
  <si>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</si>
  <si>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</si>
  <si>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</si>
  <si>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</si>
  <si>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</si>
  <si>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</si>
  <si>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</si>
  <si>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</si>
  <si>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</si>
  <si>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</si>
  <si>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</si>
  <si>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</si>
  <si>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</si>
  <si>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</si>
  <si>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</si>
  <si>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</si>
  <si>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</si>
  <si>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</si>
  <si>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</si>
  <si>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</si>
  <si>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</si>
  <si>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</si>
  <si>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</si>
  <si>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</si>
  <si>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</si>
  <si>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</si>
  <si>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</si>
  <si>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</si>
  <si>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</si>
  <si>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</si>
  <si>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</si>
  <si>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</si>
  <si>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</si>
  <si>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</si>
  <si>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</si>
  <si>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</si>
  <si>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</si>
  <si>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</si>
  <si>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</si>
  <si>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</si>
  <si>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</si>
  <si>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</si>
  <si>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</si>
  <si>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</si>
  <si>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</si>
  <si>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</si>
  <si>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</si>
  <si>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</si>
  <si>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</si>
  <si>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</si>
  <si>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</si>
  <si>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</si>
  <si>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</si>
  <si>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</si>
  <si>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</si>
  <si>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</si>
  <si>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</si>
  <si>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</si>
  <si>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</si>
  <si>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</si>
  <si>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</si>
  <si>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</si>
  <si>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</si>
  <si>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</si>
  <si>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</si>
  <si>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</si>
  <si>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</si>
  <si>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</si>
  <si>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</si>
  <si>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</si>
  <si>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</si>
  <si>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</si>
  <si>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</si>
  <si>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</si>
  <si>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</si>
  <si>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</si>
  <si>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</si>
  <si>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</si>
  <si>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</si>
  <si>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</si>
  <si>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</si>
  <si>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</si>
  <si>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</si>
  <si>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</si>
  <si>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</si>
  <si>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</si>
  <si>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</si>
  <si>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</si>
  <si>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</si>
  <si>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</si>
  <si>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</si>
  <si>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</si>
  <si>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</si>
  <si>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</si>
  <si>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</si>
  <si>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</si>
  <si>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</si>
  <si>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</si>
  <si>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</si>
  <si>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</si>
  <si>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</si>
  <si>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</si>
  <si>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</si>
  <si>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</si>
  <si>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</si>
  <si>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</si>
  <si>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</si>
  <si>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</si>
  <si>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</si>
  <si>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</si>
  <si>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</si>
  <si>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</si>
  <si>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</si>
  <si>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</si>
  <si>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</si>
  <si>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</si>
  <si>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</si>
  <si>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</si>
  <si>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</si>
  <si>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</si>
  <si>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</si>
  <si>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</si>
  <si>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</si>
  <si>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</si>
  <si>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</si>
  <si>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</si>
  <si>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</si>
  <si>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</si>
  <si>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</si>
  <si>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</si>
  <si>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</si>
  <si>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</si>
  <si>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</si>
  <si>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</si>
  <si>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</si>
  <si>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</si>
  <si>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</si>
  <si>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</si>
  <si>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</si>
  <si>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</si>
  <si>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</si>
  <si>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</si>
  <si>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</si>
  <si>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</si>
  <si>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</si>
  <si>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</si>
  <si>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</si>
  <si>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</si>
  <si>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</si>
  <si>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</si>
  <si>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</si>
  <si>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</si>
  <si>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</si>
  <si>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</si>
  <si>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</si>
  <si>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</si>
  <si>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</si>
  <si>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</si>
  <si>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</si>
  <si>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</si>
  <si>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</si>
  <si>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</si>
  <si>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</si>
  <si>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</si>
  <si>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</si>
  <si>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</si>
  <si>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</si>
  <si>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</si>
  <si>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</si>
  <si>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</si>
  <si>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</si>
  <si>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</si>
  <si>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</si>
  <si>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</si>
  <si>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</si>
  <si>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</si>
  <si>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</si>
  <si>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</si>
  <si>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</si>
  <si>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</si>
  <si>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</si>
  <si>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</si>
  <si>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</si>
  <si>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</si>
  <si>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</si>
  <si>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</si>
  <si>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</si>
  <si>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</si>
  <si>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</si>
  <si>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</si>
  <si>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</si>
  <si>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</si>
  <si>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</si>
  <si>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</si>
  <si>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</si>
  <si>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</si>
  <si>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</si>
  <si>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</si>
  <si>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</si>
  <si>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</si>
  <si>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</si>
  <si>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</si>
  <si>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</si>
  <si>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</si>
  <si>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</si>
  <si>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</si>
  <si>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</si>
  <si>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</si>
  <si>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</si>
  <si>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</si>
  <si>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</si>
  <si>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</si>
  <si>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</si>
  <si>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</si>
  <si>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</si>
  <si>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</si>
  <si>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</si>
  <si>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</si>
  <si>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</si>
  <si>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</si>
  <si>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</si>
  <si>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</si>
  <si>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</si>
  <si>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</si>
  <si>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</si>
  <si>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</si>
  <si>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</si>
  <si>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</si>
  <si>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</si>
  <si>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</si>
  <si>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</si>
  <si>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</si>
  <si>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</si>
  <si>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</si>
  <si>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</si>
  <si>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</si>
  <si>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</si>
  <si>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</si>
  <si>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</si>
  <si>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</si>
  <si>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</si>
  <si>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</si>
  <si>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</si>
  <si>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</si>
  <si>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</si>
  <si>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</si>
  <si>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</si>
  <si>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</si>
  <si>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</si>
  <si>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</si>
  <si>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</si>
  <si>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</si>
  <si>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</si>
  <si>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</si>
  <si>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</si>
  <si>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</si>
  <si>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</si>
  <si>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</si>
  <si>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</si>
  <si>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</si>
  <si>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</si>
  <si>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</si>
  <si>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</si>
  <si>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</si>
  <si>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</si>
  <si>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</si>
  <si>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</si>
  <si>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</si>
  <si>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</si>
  <si>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</si>
  <si>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</si>
  <si>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</si>
  <si>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</si>
  <si>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</si>
  <si>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</si>
  <si>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</si>
  <si>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</si>
  <si>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</si>
  <si>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</si>
  <si>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</si>
  <si>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</si>
  <si>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</si>
  <si>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</si>
  <si>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</si>
  <si>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</si>
  <si>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</si>
  <si>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</si>
  <si>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</si>
  <si>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</si>
  <si>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</si>
  <si>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</si>
  <si>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</si>
  <si>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</si>
  <si>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</si>
  <si>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</si>
  <si>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</si>
  <si>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</si>
  <si>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</si>
  <si>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</si>
  <si>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</si>
  <si>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</si>
  <si>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</si>
  <si>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</si>
  <si>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</si>
  <si>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</si>
  <si>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</si>
  <si>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</si>
  <si>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</si>
  <si>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</si>
  <si>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</si>
  <si>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</si>
  <si>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</si>
  <si>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</si>
  <si>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</si>
  <si>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</si>
  <si>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</si>
  <si>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</si>
  <si>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</si>
  <si>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</si>
  <si>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</si>
  <si>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</si>
  <si>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</si>
  <si>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</si>
  <si>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</si>
  <si>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</si>
  <si>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</si>
  <si>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</si>
  <si>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</si>
  <si>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</si>
  <si>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</si>
  <si>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</si>
  <si>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</si>
  <si>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</si>
  <si>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</si>
  <si>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</si>
  <si>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</si>
  <si>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</si>
  <si>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</si>
  <si>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</si>
  <si>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</si>
  <si>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</si>
  <si>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</si>
  <si>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</si>
  <si>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</si>
  <si>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</si>
  <si>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</si>
  <si>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</si>
  <si>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</si>
  <si>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</si>
  <si>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</si>
  <si>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</si>
  <si>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</si>
  <si>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</si>
  <si>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</si>
  <si>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</si>
  <si>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</si>
  <si>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</si>
  <si>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</si>
  <si>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</si>
  <si>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</si>
  <si>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</si>
  <si>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</si>
  <si>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</si>
  <si>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</si>
  <si>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</si>
  <si>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</si>
  <si>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</si>
  <si>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</si>
  <si>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</si>
  <si>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</si>
  <si>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</si>
  <si>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</si>
  <si>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</si>
  <si>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</si>
  <si>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</si>
  <si>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</si>
  <si>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</si>
  <si>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</si>
  <si>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</si>
  <si>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</si>
  <si>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</si>
  <si>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</si>
  <si>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</si>
  <si>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</si>
  <si>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</si>
  <si>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</si>
  <si>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</si>
  <si>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</si>
  <si>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</si>
  <si>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</si>
  <si>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</si>
  <si>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</si>
  <si>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</si>
  <si>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</si>
  <si>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</si>
  <si>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</si>
  <si>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</si>
  <si>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</si>
  <si>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</si>
  <si>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</si>
  <si>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</si>
  <si>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</si>
  <si>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</si>
  <si>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</si>
  <si>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</si>
  <si>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</si>
  <si>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</si>
  <si>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</si>
  <si>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</si>
  <si>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</si>
  <si>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</si>
  <si>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</si>
  <si>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</si>
  <si>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</si>
  <si>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</si>
  <si>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</si>
  <si>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</si>
  <si>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</si>
  <si>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</si>
  <si>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</si>
  <si>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</si>
  <si>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</si>
  <si>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</si>
  <si>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</si>
  <si>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</si>
  <si>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</si>
  <si>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</si>
  <si>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</si>
  <si>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</si>
  <si>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</si>
  <si>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</si>
  <si>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</si>
  <si>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</si>
  <si>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</si>
  <si>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</si>
  <si>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</si>
  <si>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</si>
  <si>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</si>
  <si>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</si>
  <si>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</si>
  <si>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</si>
  <si>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</si>
  <si>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</si>
  <si>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</si>
  <si>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</si>
  <si>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</si>
  <si>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</si>
  <si>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</si>
  <si>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</si>
  <si>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</si>
  <si>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</si>
  <si>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</si>
  <si>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</si>
  <si>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</si>
  <si>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</si>
  <si>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</si>
  <si>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</si>
  <si>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</si>
  <si>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</si>
  <si>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</si>
  <si>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</si>
  <si>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</si>
  <si>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</si>
  <si>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</si>
  <si>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</si>
  <si>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</si>
  <si>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</si>
  <si>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</si>
  <si>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</si>
  <si>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</si>
  <si>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</si>
  <si>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</si>
  <si>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</si>
  <si>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</si>
  <si>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</si>
  <si>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</si>
  <si>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</si>
  <si>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</si>
  <si>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</si>
  <si>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</si>
  <si>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</si>
  <si>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</si>
  <si>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</si>
  <si>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</si>
  <si>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</si>
  <si>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</si>
  <si>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</si>
  <si>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</si>
  <si>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</si>
  <si>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</si>
  <si>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</si>
  <si>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</si>
  <si>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</si>
  <si>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</si>
  <si>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</si>
  <si>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</si>
  <si>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</si>
  <si>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</si>
  <si>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</si>
  <si>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</si>
  <si>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</si>
  <si>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</si>
  <si>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</si>
  <si>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</si>
  <si>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</si>
  <si>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</si>
  <si>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</si>
  <si>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</si>
  <si>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</si>
  <si>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</si>
  <si>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</si>
  <si>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</si>
  <si>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</si>
  <si>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</si>
  <si>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</si>
  <si>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</si>
  <si>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</si>
  <si>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</si>
  <si>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</si>
  <si>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</si>
  <si>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</si>
  <si>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</si>
  <si>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</si>
  <si>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</si>
  <si>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</si>
  <si>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</si>
  <si>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</si>
  <si>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</si>
  <si>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</si>
  <si>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</si>
  <si>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</si>
  <si>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</si>
  <si>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</si>
  <si>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</si>
  <si>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</si>
  <si>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</si>
  <si>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</si>
  <si>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</si>
  <si>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</si>
  <si>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</si>
  <si>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</si>
  <si>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</si>
  <si>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</si>
  <si>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</si>
  <si>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</si>
  <si>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</si>
  <si>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</si>
  <si>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</si>
  <si>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</si>
  <si>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</si>
  <si>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</si>
  <si>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</si>
  <si>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</si>
  <si>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</si>
  <si>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</si>
  <si>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</si>
  <si>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</si>
  <si>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</si>
  <si>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</si>
  <si>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</si>
  <si>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</si>
  <si>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</si>
  <si>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</si>
  <si>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</si>
  <si>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</si>
  <si>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</si>
  <si>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</si>
  <si>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</si>
  <si>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</si>
  <si>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</si>
  <si>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</si>
  <si>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</si>
  <si>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</si>
  <si>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</si>
  <si>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</si>
  <si>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</si>
  <si>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</si>
  <si>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</si>
  <si>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</si>
  <si>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</si>
  <si>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</si>
  <si>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</si>
  <si>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</si>
  <si>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</si>
  <si>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</si>
  <si>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</si>
  <si>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</si>
  <si>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</si>
  <si>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</si>
  <si>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</si>
  <si>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</si>
  <si>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</si>
  <si>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</si>
  <si>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</si>
  <si>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</si>
  <si>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</si>
  <si>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</si>
  <si>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</si>
  <si>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</si>
  <si>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</si>
  <si>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</si>
  <si>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</si>
  <si>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</si>
  <si>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</si>
  <si>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</si>
  <si>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</si>
  <si>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</si>
  <si>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</si>
  <si>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</si>
  <si>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</si>
  <si>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</si>
  <si>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</si>
  <si>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</si>
  <si>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</si>
  <si>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</si>
  <si>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</si>
  <si>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</si>
  <si>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</si>
  <si>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</si>
  <si>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</si>
  <si>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</si>
  <si>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</si>
  <si>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</si>
  <si>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</si>
  <si>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</si>
  <si>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</si>
  <si>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</si>
  <si>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</si>
  <si>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</si>
  <si>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</si>
  <si>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</si>
  <si>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</si>
  <si>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</si>
  <si>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</si>
  <si>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</si>
  <si>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</si>
  <si>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</si>
  <si>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</si>
  <si>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</si>
  <si>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</si>
  <si>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</si>
  <si>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</si>
  <si>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</si>
  <si>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</si>
  <si>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</si>
  <si>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</si>
  <si>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</si>
  <si>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</si>
  <si>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</si>
  <si>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</si>
  <si>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</si>
  <si>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</si>
  <si>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</si>
  <si>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</si>
  <si>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</si>
  <si>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</si>
  <si>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</si>
  <si>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</si>
  <si>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</si>
  <si>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</si>
  <si>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</si>
  <si>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</si>
  <si>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</si>
  <si>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</si>
  <si>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</si>
  <si>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</si>
  <si>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</si>
  <si>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</si>
  <si>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</si>
  <si>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</si>
  <si>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</si>
  <si>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</si>
  <si>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</si>
  <si>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</si>
  <si>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</si>
  <si>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</si>
  <si>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</si>
  <si>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</si>
  <si>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</si>
  <si>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</si>
  <si>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</si>
  <si>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</si>
  <si>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</si>
  <si>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</si>
  <si>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</si>
  <si>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</si>
  <si>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</si>
  <si>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</si>
  <si>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</si>
  <si>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</si>
  <si>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</si>
  <si>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</si>
  <si>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</si>
  <si>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</si>
  <si>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</si>
  <si>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</si>
  <si>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</si>
  <si>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</si>
  <si>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</si>
  <si>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</si>
  <si>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</si>
  <si>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</si>
  <si>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</si>
  <si>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</si>
  <si>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</si>
  <si>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</si>
  <si>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</si>
  <si>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</si>
  <si>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</si>
  <si>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</si>
  <si>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</si>
  <si>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</si>
  <si>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</si>
  <si>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</si>
  <si>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</si>
  <si>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</si>
  <si>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</si>
  <si>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</si>
  <si>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</si>
  <si>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</si>
  <si>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</si>
  <si>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</si>
  <si>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</si>
  <si>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</si>
  <si>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</si>
  <si>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</si>
  <si>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</si>
  <si>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</si>
  <si>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</si>
  <si>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</si>
  <si>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</si>
  <si>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</si>
  <si>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</si>
  <si>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</si>
  <si>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</si>
  <si>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</si>
  <si>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</si>
  <si>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</si>
  <si>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</si>
  <si>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</si>
  <si>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</si>
  <si>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</si>
  <si>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</si>
  <si>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</si>
  <si>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</si>
  <si>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</si>
  <si>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</si>
  <si>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</si>
  <si>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</si>
  <si>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</si>
  <si>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</si>
  <si>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</si>
  <si>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</si>
  <si>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</si>
  <si>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</si>
  <si>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</si>
  <si>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</si>
  <si>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</si>
  <si>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</si>
  <si>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</si>
  <si>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</si>
  <si>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</si>
  <si>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</si>
  <si>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</si>
  <si>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</si>
  <si>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</si>
  <si>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</si>
  <si>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</si>
  <si>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</si>
  <si>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</si>
  <si>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</si>
  <si>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</si>
  <si>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</si>
  <si>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</si>
  <si>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</si>
  <si>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</si>
  <si>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</si>
  <si>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</si>
  <si>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</si>
  <si>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</si>
  <si>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</si>
  <si>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</si>
  <si>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</si>
  <si>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</si>
  <si>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</si>
  <si>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</si>
  <si>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</si>
  <si>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</si>
  <si>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</si>
  <si>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</si>
  <si>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</si>
  <si>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</si>
  <si>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</si>
  <si>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</si>
  <si>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</si>
  <si>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</si>
  <si>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</si>
  <si>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</si>
  <si>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</si>
  <si>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</si>
  <si>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</si>
  <si>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</si>
  <si>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</si>
  <si>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</si>
  <si>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</si>
  <si>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</si>
  <si>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</si>
  <si>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</si>
  <si>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</si>
  <si>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</si>
  <si>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</si>
  <si>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</si>
  <si>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</si>
  <si>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</si>
  <si>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</si>
  <si>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</si>
  <si>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</si>
  <si>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</si>
  <si>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</si>
  <si>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</si>
  <si>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</si>
  <si>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</si>
  <si>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</si>
  <si>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</si>
  <si>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</si>
  <si>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</si>
  <si>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</si>
  <si>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</si>
  <si>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</si>
  <si>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</si>
  <si>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</si>
  <si>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</si>
  <si>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</si>
  <si>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</si>
  <si>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</si>
  <si>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</si>
  <si>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</si>
  <si>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</si>
  <si>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</si>
  <si>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</si>
  <si>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</si>
  <si>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</si>
  <si>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</si>
  <si>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</si>
  <si>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</si>
  <si>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</si>
  <si>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</si>
  <si>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</si>
  <si>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</si>
  <si>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</si>
  <si>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</si>
  <si>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</si>
  <si>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</si>
  <si>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</si>
  <si>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</si>
  <si>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</si>
  <si>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</si>
  <si>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</si>
  <si>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</si>
  <si>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</si>
  <si>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</si>
  <si>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</si>
  <si>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</si>
  <si>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</si>
  <si>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</si>
  <si>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</si>
  <si>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</si>
  <si>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</si>
  <si>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</si>
  <si>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</si>
  <si>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</si>
  <si>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</si>
  <si>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</si>
  <si>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</si>
  <si>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</si>
  <si>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</si>
  <si>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</si>
  <si>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</si>
  <si>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</si>
  <si>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</si>
  <si>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</si>
  <si>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</si>
  <si>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</si>
  <si>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</si>
  <si>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</si>
  <si>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</si>
  <si>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</si>
  <si>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</si>
  <si>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</si>
  <si>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</si>
  <si>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</si>
  <si>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</si>
  <si>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</si>
  <si>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</si>
  <si>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</si>
  <si>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</si>
  <si>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</si>
  <si>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</si>
  <si>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</si>
  <si>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</si>
  <si>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</si>
  <si>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</si>
  <si>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</si>
  <si>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</si>
  <si>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</si>
  <si>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</si>
  <si>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</si>
  <si>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</si>
  <si>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</si>
  <si>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</si>
  <si>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</si>
  <si>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</si>
  <si>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</si>
  <si>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</si>
  <si>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</si>
  <si>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</si>
  <si>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</si>
  <si>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</si>
  <si>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</si>
  <si>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</si>
  <si>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</si>
  <si>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</si>
  <si>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</si>
  <si>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</si>
  <si>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</si>
  <si>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</si>
  <si>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</si>
  <si>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</si>
  <si>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</si>
  <si>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</si>
  <si>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</si>
  <si>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</si>
  <si>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</si>
  <si>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</si>
  <si>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</si>
  <si>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</si>
  <si>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</si>
  <si>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</si>
  <si>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</si>
  <si>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</si>
  <si>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</si>
  <si>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</si>
  <si>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</si>
  <si>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</si>
  <si>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</si>
  <si>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</si>
  <si>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</si>
  <si>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</si>
  <si>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</si>
  <si>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</si>
  <si>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</si>
  <si>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</si>
  <si>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</si>
  <si>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</si>
  <si>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</si>
  <si>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</si>
  <si>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</si>
  <si>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</si>
  <si>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</si>
  <si>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</si>
  <si>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</si>
  <si>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</si>
  <si>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</si>
  <si>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</si>
  <si>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</si>
  <si>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</si>
  <si>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</si>
  <si>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</si>
  <si>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</si>
  <si>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</si>
  <si>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</si>
  <si>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</si>
  <si>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</si>
  <si>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</si>
  <si>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</si>
  <si>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</si>
  <si>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</si>
  <si>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</si>
  <si>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</si>
  <si>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</si>
  <si>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</si>
  <si>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</si>
  <si>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</si>
  <si>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</si>
  <si>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</si>
  <si>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</si>
  <si>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</si>
  <si>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</si>
  <si>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</si>
  <si>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</si>
  <si>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</si>
  <si>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</si>
  <si>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</si>
  <si>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</si>
  <si>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</si>
  <si>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</si>
  <si>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</si>
  <si>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</si>
  <si>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</si>
  <si>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</si>
  <si>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</si>
  <si>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</si>
  <si>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</si>
  <si>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</si>
  <si>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</si>
  <si>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</si>
  <si>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</si>
  <si>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</si>
  <si>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</si>
  <si>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</si>
  <si>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</si>
  <si>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</si>
  <si>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</si>
  <si>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</si>
  <si>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</si>
  <si>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</si>
  <si>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</si>
  <si>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</si>
  <si>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</si>
  <si>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</si>
  <si>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</si>
  <si>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</si>
  <si>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</si>
  <si>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</si>
  <si>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</si>
  <si>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</si>
  <si>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</si>
  <si>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</si>
  <si>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</si>
  <si>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</si>
  <si>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</si>
  <si>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</si>
  <si>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</si>
  <si>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</si>
  <si>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</si>
  <si>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</si>
  <si>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</si>
  <si>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</si>
  <si>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</si>
  <si>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</si>
  <si>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</si>
  <si>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</si>
  <si>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</si>
  <si>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</si>
  <si>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</si>
  <si>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</si>
  <si>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</si>
  <si>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</si>
  <si>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</si>
  <si>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</si>
  <si>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</si>
  <si>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</si>
  <si>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</si>
  <si>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</si>
  <si>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</si>
  <si>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</si>
  <si>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</si>
  <si>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</si>
  <si>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</si>
  <si>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</si>
  <si>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</si>
  <si>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</si>
  <si>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</si>
  <si>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</si>
  <si>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</si>
  <si>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</si>
  <si>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</si>
  <si>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</si>
  <si>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</si>
  <si>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</si>
  <si>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</si>
  <si>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</si>
  <si>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</si>
  <si>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</si>
  <si>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</si>
  <si>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</si>
  <si>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</si>
  <si>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</si>
  <si>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</si>
  <si>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</si>
  <si>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</si>
  <si>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</si>
  <si>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</si>
  <si>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</si>
  <si>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</si>
  <si>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</si>
  <si>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</si>
  <si>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</si>
  <si>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</si>
  <si>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</si>
  <si>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</si>
  <si>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</si>
  <si>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</si>
  <si>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</si>
  <si>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</si>
  <si>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</si>
  <si>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</si>
  <si>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</si>
  <si>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</si>
  <si>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</si>
  <si>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</si>
  <si>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</si>
  <si>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</si>
  <si>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</si>
  <si>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</si>
  <si>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</si>
  <si>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</si>
  <si>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</si>
  <si>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</si>
  <si>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</si>
  <si>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</si>
  <si>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</si>
  <si>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</si>
  <si>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</si>
  <si>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</si>
  <si>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</si>
  <si>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</si>
  <si>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</si>
  <si>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</si>
  <si>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</si>
  <si>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</si>
  <si>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</si>
  <si>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</si>
  <si>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</si>
  <si>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</si>
  <si>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</si>
  <si>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</si>
  <si>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</si>
  <si>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</si>
  <si>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</si>
  <si>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</si>
  <si>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</si>
  <si>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</si>
  <si>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</si>
  <si>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</si>
  <si>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</si>
  <si>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</si>
  <si>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</si>
  <si>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</si>
  <si>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</si>
  <si>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</si>
  <si>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</si>
  <si>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</si>
  <si>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</si>
  <si>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</si>
  <si>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</si>
  <si>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</si>
  <si>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</si>
  <si>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</si>
  <si>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</si>
  <si>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</si>
  <si>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</si>
  <si>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</si>
  <si>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</si>
  <si>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</si>
  <si>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</si>
  <si>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</si>
  <si>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</si>
  <si>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</si>
  <si>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</si>
  <si>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</si>
  <si>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</si>
  <si>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</si>
  <si>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</si>
  <si>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</si>
  <si>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</si>
  <si>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</si>
  <si>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</si>
  <si>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</si>
  <si>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</si>
  <si>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</si>
  <si>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</si>
  <si>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</si>
  <si>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</si>
  <si>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</si>
  <si>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</si>
  <si>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</si>
  <si>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</si>
  <si>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</si>
  <si>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</si>
  <si>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</si>
  <si>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</si>
  <si>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</si>
  <si>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</si>
  <si>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</si>
  <si>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</si>
  <si>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</si>
  <si>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</si>
  <si>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</si>
  <si>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</si>
  <si>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</si>
  <si>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</si>
  <si>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</si>
  <si>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</si>
  <si>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</si>
  <si>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</si>
  <si>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</si>
  <si>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</si>
  <si>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</si>
  <si>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</si>
  <si>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</si>
  <si>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</si>
  <si>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</si>
  <si>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</si>
  <si>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</si>
  <si>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</si>
  <si>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</si>
  <si>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</si>
  <si>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</si>
  <si>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</si>
  <si>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</si>
  <si>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</si>
  <si>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</si>
  <si>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</si>
  <si>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</si>
  <si>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</si>
  <si>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</si>
  <si>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</si>
  <si>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</si>
  <si>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</si>
  <si>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</si>
  <si>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</si>
  <si>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</si>
  <si>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</si>
  <si>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</si>
  <si>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</si>
  <si>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</si>
  <si>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</si>
  <si>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</si>
  <si>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</si>
  <si>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</si>
  <si>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</si>
  <si>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</si>
  <si>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</si>
  <si>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</si>
  <si>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</si>
  <si>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</si>
  <si>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</si>
  <si>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</si>
  <si>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</si>
  <si>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</si>
  <si>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</si>
  <si>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</si>
  <si>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</si>
  <si>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</si>
  <si>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</si>
  <si>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</si>
  <si>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</si>
  <si>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</si>
  <si>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</si>
  <si>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</si>
  <si>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</si>
  <si>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</si>
  <si>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</si>
  <si>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</si>
  <si>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</si>
  <si>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</si>
  <si>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</si>
  <si>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</si>
  <si>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</si>
  <si>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</si>
  <si>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</si>
  <si>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</si>
  <si>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</si>
  <si>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</si>
  <si>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</si>
  <si>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</si>
  <si>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</si>
  <si>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</si>
  <si>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</si>
  <si>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</si>
  <si>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</si>
  <si>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</si>
  <si>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</si>
  <si>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</si>
  <si>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</si>
  <si>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</si>
  <si>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</si>
  <si>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</si>
  <si>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</si>
  <si>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</si>
  <si>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</si>
  <si>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</si>
  <si>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</si>
  <si>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</si>
  <si>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</si>
  <si>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</si>
  <si>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</si>
  <si>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</si>
  <si>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</si>
  <si>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</si>
  <si>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</si>
  <si>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</si>
  <si>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</si>
  <si>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</si>
  <si>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</si>
  <si>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</si>
  <si>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</si>
  <si>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</si>
  <si>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</si>
  <si>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</si>
  <si>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</si>
  <si>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</si>
  <si>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</si>
  <si>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</si>
  <si>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</si>
  <si>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</si>
  <si>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</si>
  <si>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</si>
  <si>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</si>
  <si>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</si>
  <si>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</si>
  <si>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</si>
  <si>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</si>
  <si>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</si>
  <si>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</si>
  <si>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</si>
  <si>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</si>
  <si>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</si>
  <si>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</si>
  <si>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</si>
  <si>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</si>
  <si>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</si>
  <si>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</si>
  <si>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</si>
  <si>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</si>
  <si>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</si>
  <si>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</si>
  <si>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</si>
  <si>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</si>
  <si>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</si>
  <si>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</si>
  <si>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</si>
  <si>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</si>
  <si>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</si>
  <si>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</si>
  <si>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</si>
  <si>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</si>
  <si>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</si>
  <si>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</si>
  <si>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</si>
  <si>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</si>
  <si>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</si>
  <si>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</si>
  <si>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</si>
  <si>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</si>
  <si>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</si>
  <si>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</si>
  <si>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</si>
  <si>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</si>
  <si>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</si>
  <si>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</si>
  <si>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</si>
  <si>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</si>
  <si>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</si>
  <si>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</si>
  <si>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</si>
  <si>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</si>
  <si>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</si>
  <si>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</si>
  <si>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</si>
  <si>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</si>
  <si>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</si>
  <si>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</si>
  <si>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</si>
  <si>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</si>
  <si>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</si>
  <si>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</si>
  <si>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</si>
  <si>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</si>
  <si>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</si>
  <si>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</si>
  <si>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</si>
  <si>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</si>
  <si>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</si>
  <si>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</si>
  <si>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</si>
  <si>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</si>
  <si>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</si>
  <si>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</si>
  <si>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</si>
  <si>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</si>
  <si>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</si>
  <si>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</si>
  <si>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</si>
  <si>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</si>
  <si>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</si>
  <si>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</si>
  <si>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</si>
  <si>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</si>
  <si>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</si>
  <si>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</si>
  <si>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</si>
  <si>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</si>
  <si>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</si>
  <si>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</si>
  <si>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</si>
  <si>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</si>
  <si>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</si>
  <si>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</si>
  <si>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</si>
  <si>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</si>
  <si>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</si>
  <si>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</si>
  <si>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</si>
  <si>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</si>
  <si>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</si>
  <si>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</si>
  <si>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</si>
  <si>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</si>
  <si>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</si>
  <si>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</si>
  <si>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</si>
  <si>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</si>
  <si>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</si>
  <si>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</si>
  <si>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</si>
  <si>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</si>
  <si>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</si>
  <si>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</si>
  <si>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</si>
  <si>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</si>
  <si>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</si>
  <si>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</si>
  <si>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</si>
  <si>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</si>
  <si>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</si>
  <si>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</si>
  <si>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</si>
  <si>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</si>
  <si>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</si>
  <si>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</si>
  <si>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</si>
  <si>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</si>
  <si>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</si>
  <si>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</si>
  <si>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</si>
  <si>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</si>
  <si>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</si>
  <si>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</si>
  <si>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</si>
  <si>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</si>
  <si>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</si>
  <si>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</si>
  <si>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</si>
  <si>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</si>
  <si>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</si>
  <si>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</si>
  <si>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</si>
  <si>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</si>
  <si>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</si>
  <si>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</si>
  <si>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</si>
  <si>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</si>
  <si>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</si>
  <si>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</si>
  <si>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</si>
  <si>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</si>
  <si>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</si>
  <si>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</si>
  <si>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</si>
  <si>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</si>
  <si>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</si>
  <si>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</si>
  <si>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</si>
  <si>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</si>
  <si>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</si>
  <si>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</si>
  <si>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</si>
  <si>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</si>
  <si>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</si>
  <si>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</si>
  <si>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</si>
  <si>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</si>
  <si>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</si>
  <si>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</si>
  <si>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</si>
  <si>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</si>
  <si>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</si>
  <si>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</si>
  <si>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</si>
  <si>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</si>
  <si>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</si>
  <si>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</si>
  <si>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</si>
  <si>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</si>
  <si>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</si>
  <si>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</si>
  <si>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</si>
  <si>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</si>
  <si>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</si>
  <si>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</si>
  <si>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</si>
  <si>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</si>
  <si>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</si>
  <si>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</si>
  <si>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</si>
  <si>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</si>
  <si>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</si>
  <si>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</si>
  <si>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</si>
  <si>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</si>
  <si>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</si>
  <si>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</si>
  <si>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</si>
  <si>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</si>
  <si>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</si>
  <si>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</si>
  <si>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</si>
  <si>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</si>
  <si>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</si>
  <si>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</si>
  <si>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</si>
  <si>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</si>
  <si>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</si>
  <si>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</si>
  <si>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</si>
  <si>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</si>
  <si>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</si>
  <si>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</si>
  <si>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</si>
  <si>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</si>
  <si>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</si>
  <si>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</si>
  <si>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</si>
  <si>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</si>
  <si>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</si>
  <si>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</si>
  <si>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</si>
  <si>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</si>
  <si>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</si>
  <si>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</si>
  <si>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</si>
  <si>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</si>
  <si>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</si>
  <si>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</si>
  <si>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</si>
  <si>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</si>
  <si>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</si>
  <si>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</si>
  <si>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</si>
  <si>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</si>
  <si>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</si>
  <si>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</si>
  <si>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</si>
  <si>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</si>
  <si>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</si>
  <si>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</si>
  <si>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</si>
  <si>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</si>
  <si>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</si>
  <si>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</si>
  <si>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</si>
  <si>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</si>
  <si>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</si>
  <si>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</si>
  <si>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</si>
  <si>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</si>
  <si>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</si>
  <si>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</si>
  <si>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</si>
  <si>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</si>
  <si>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</si>
  <si>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</si>
  <si>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</si>
  <si>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</si>
  <si>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</si>
  <si>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</si>
  <si>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</si>
  <si>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</si>
  <si>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</si>
  <si>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</si>
  <si>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</si>
  <si>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</si>
  <si>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</si>
  <si>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</si>
  <si>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</si>
  <si>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</si>
  <si>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</si>
  <si>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</si>
  <si>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</si>
  <si>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</si>
  <si>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</si>
  <si>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</si>
  <si>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</si>
  <si>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</si>
  <si>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</si>
  <si>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</si>
  <si>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</si>
  <si>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</si>
  <si>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</si>
  <si>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</si>
  <si>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</si>
  <si>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</si>
  <si>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</si>
  <si>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</si>
  <si>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</si>
  <si>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</si>
  <si>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</si>
  <si>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</si>
  <si>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</si>
  <si>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</si>
  <si>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</si>
  <si>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</si>
  <si>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</si>
  <si>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</si>
  <si>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</si>
  <si>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</si>
  <si>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</si>
  <si>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</si>
  <si>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</si>
  <si>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</si>
  <si>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</si>
  <si>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</si>
  <si>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</si>
  <si>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</si>
  <si>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</si>
  <si>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</si>
  <si>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</si>
  <si>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</si>
  <si>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</si>
  <si>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</si>
  <si>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</si>
  <si>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</si>
  <si>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</si>
  <si>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</si>
  <si>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</si>
  <si>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</si>
  <si>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</si>
  <si>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</si>
  <si>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</si>
  <si>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</si>
  <si>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</si>
  <si>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</si>
  <si>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</si>
  <si>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</si>
  <si>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</si>
  <si>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</si>
  <si>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</si>
  <si>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</si>
  <si>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</si>
  <si>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</si>
  <si>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</si>
  <si>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</si>
  <si>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</si>
  <si>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</si>
  <si>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</si>
  <si>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</si>
  <si>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</si>
  <si>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</si>
  <si>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</si>
  <si>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</si>
  <si>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</si>
  <si>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</si>
  <si>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</si>
  <si>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</si>
  <si>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</si>
  <si>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</si>
  <si>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</si>
  <si>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</si>
  <si>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</si>
  <si>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</si>
  <si>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</si>
  <si>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</si>
  <si>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</si>
  <si>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</si>
  <si>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</si>
  <si>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</si>
  <si>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</si>
  <si>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</si>
  <si>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</si>
  <si>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</si>
  <si>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</si>
  <si>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</si>
  <si>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</si>
  <si>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</si>
  <si>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</si>
  <si>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</si>
  <si>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</si>
  <si>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</si>
  <si>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</si>
  <si>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</si>
  <si>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</si>
  <si>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</si>
  <si>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</si>
  <si>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</si>
  <si>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</si>
  <si>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</si>
  <si>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</si>
  <si>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</si>
  <si>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</si>
  <si>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</si>
  <si>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</si>
  <si>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</si>
  <si>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</si>
  <si>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</si>
  <si>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</si>
  <si>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</si>
  <si>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</si>
  <si>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</si>
  <si>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</si>
  <si>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</si>
  <si>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</si>
  <si>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</si>
  <si>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</si>
  <si>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</si>
  <si>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</si>
  <si>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</si>
  <si>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</si>
  <si>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</si>
  <si>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</si>
  <si>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</si>
  <si>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</si>
  <si>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</si>
  <si>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</si>
  <si>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</si>
  <si>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</si>
  <si>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</si>
  <si>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</si>
  <si>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</si>
  <si>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</si>
  <si>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</si>
  <si>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</si>
  <si>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</si>
  <si>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</si>
  <si>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</si>
  <si>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</si>
  <si>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</si>
  <si>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</si>
  <si>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</si>
  <si>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</si>
  <si>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</si>
  <si>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</si>
  <si>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</si>
  <si>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</si>
  <si>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</si>
  <si>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</si>
  <si>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</si>
  <si>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</si>
  <si>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</si>
  <si>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</si>
  <si>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</si>
  <si>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</si>
  <si>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</si>
  <si>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</si>
  <si>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</si>
  <si>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</si>
  <si>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</si>
  <si>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</si>
  <si>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</si>
  <si>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</si>
  <si>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</si>
  <si>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</si>
  <si>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</si>
  <si>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</si>
  <si>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</si>
  <si>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</si>
  <si>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</si>
  <si>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</si>
  <si>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</si>
  <si>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</si>
  <si>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</si>
  <si>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</si>
  <si>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</si>
  <si>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</si>
  <si>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</si>
  <si>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</si>
  <si>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</si>
  <si>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</si>
  <si>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</si>
  <si>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</si>
  <si>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</si>
  <si>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</si>
  <si>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</si>
  <si>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</si>
  <si>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</si>
  <si>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</si>
  <si>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</si>
  <si>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</si>
  <si>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</si>
  <si>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</si>
  <si>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</si>
  <si>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</si>
  <si>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</si>
  <si>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</si>
  <si>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</si>
  <si>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</si>
  <si>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</si>
  <si>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</si>
  <si>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</si>
  <si>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</si>
  <si>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</si>
  <si>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</si>
  <si>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</si>
  <si>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</si>
  <si>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</si>
  <si>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</si>
  <si>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</si>
  <si>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</si>
  <si>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</si>
  <si>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</si>
  <si>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</si>
  <si>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</si>
  <si>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</si>
  <si>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</si>
  <si>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</si>
  <si>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</si>
  <si>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</si>
  <si>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</si>
  <si>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</si>
  <si>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</si>
  <si>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</si>
  <si>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</si>
  <si>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</si>
  <si>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</si>
  <si>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</si>
  <si>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</si>
  <si>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</si>
  <si>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</si>
  <si>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</si>
  <si>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</si>
  <si>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</si>
  <si>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</si>
  <si>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</si>
  <si>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</si>
  <si>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</si>
  <si>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</si>
  <si>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</si>
  <si>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</si>
  <si>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</si>
  <si>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</si>
  <si>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</si>
  <si>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</si>
  <si>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</si>
  <si>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</si>
  <si>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</si>
  <si>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</si>
  <si>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</si>
  <si>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</si>
  <si>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</si>
  <si>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</si>
  <si>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</si>
  <si>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</si>
  <si>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</si>
  <si>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</si>
  <si>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</si>
  <si>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</si>
  <si>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</si>
  <si>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</si>
  <si>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</si>
  <si>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</si>
  <si>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</si>
  <si>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</si>
  <si>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</si>
  <si>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</si>
  <si>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</si>
  <si>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</si>
  <si>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</si>
  <si>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</si>
  <si>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</si>
  <si>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</si>
  <si>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</si>
  <si>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</si>
  <si>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</si>
  <si>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</si>
  <si>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</si>
  <si>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</si>
  <si>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</si>
  <si>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</si>
  <si>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</si>
  <si>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</si>
  <si>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</si>
  <si>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</si>
  <si>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</si>
  <si>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</si>
  <si>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</si>
  <si>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</si>
  <si>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</si>
  <si>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</si>
  <si>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</si>
  <si>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</si>
  <si>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</si>
  <si>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</si>
  <si>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</si>
  <si>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</si>
  <si>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</si>
  <si>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</si>
  <si>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</si>
  <si>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</si>
  <si>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</si>
  <si>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</si>
  <si>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</si>
  <si>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</si>
  <si>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</si>
  <si>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</si>
  <si>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</si>
  <si>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</si>
  <si>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</si>
  <si>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</si>
  <si>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</si>
  <si>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</si>
  <si>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</si>
  <si>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</si>
  <si>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</si>
  <si>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</si>
  <si>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</si>
  <si>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</si>
  <si>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</si>
  <si>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</si>
  <si>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</si>
  <si>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</si>
  <si>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</si>
  <si>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</si>
  <si>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</si>
  <si>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</si>
  <si>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</si>
  <si>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</si>
  <si>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</si>
  <si>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</si>
  <si>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</si>
  <si>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</si>
  <si>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</si>
  <si>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</si>
  <si>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</si>
  <si>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</si>
  <si>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</si>
  <si>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</si>
  <si>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</si>
  <si>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</si>
  <si>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</si>
  <si>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</si>
  <si>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</si>
  <si>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</si>
  <si>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</si>
  <si>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</si>
  <si>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</si>
  <si>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</si>
  <si>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</si>
  <si>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</si>
  <si>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</si>
  <si>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</si>
  <si>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</si>
  <si>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</si>
  <si>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</si>
  <si>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</si>
  <si>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</si>
  <si>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</si>
  <si>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</si>
  <si>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</si>
  <si>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</si>
  <si>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</si>
  <si>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</si>
  <si>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</si>
  <si>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</si>
  <si>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</si>
  <si>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</si>
  <si>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</si>
  <si>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</si>
  <si>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</si>
  <si>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</si>
  <si>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</si>
  <si>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</si>
  <si>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</si>
  <si>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</si>
  <si>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</si>
  <si>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</si>
  <si>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</si>
  <si>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</si>
  <si>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</si>
  <si>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</si>
  <si>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</si>
  <si>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</si>
  <si>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</si>
  <si>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</si>
  <si>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</si>
  <si>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</si>
  <si>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</si>
  <si>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</si>
  <si>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</si>
  <si>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</si>
  <si>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</si>
  <si>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</si>
  <si>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</si>
  <si>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</si>
  <si>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</si>
  <si>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</si>
  <si>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</si>
  <si>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</si>
  <si>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</si>
  <si>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</si>
  <si>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</si>
  <si>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</si>
  <si>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</si>
  <si>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</si>
  <si>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</si>
  <si>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</si>
  <si>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</si>
  <si>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</si>
  <si>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</si>
  <si>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</si>
  <si>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</si>
  <si>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</si>
  <si>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</si>
  <si>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</si>
  <si>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</si>
  <si>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</si>
  <si>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</si>
  <si>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</si>
  <si>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</si>
  <si>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</si>
  <si>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</si>
  <si>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</si>
  <si>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</si>
  <si>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</si>
  <si>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</si>
  <si>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</si>
  <si>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</si>
  <si>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</si>
  <si>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</si>
  <si>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</si>
  <si>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</si>
  <si>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</si>
  <si>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</si>
  <si>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</si>
  <si>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</si>
  <si>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</si>
  <si>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</si>
  <si>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</si>
  <si>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</si>
  <si>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</si>
  <si>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</si>
  <si>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</si>
  <si>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</si>
  <si>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</si>
  <si>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</si>
  <si>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</si>
  <si>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</si>
  <si>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</si>
  <si>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</si>
  <si>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</si>
  <si>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</si>
  <si>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</si>
  <si>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</si>
  <si>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</si>
  <si>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</si>
  <si>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</si>
  <si>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</si>
  <si>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</si>
  <si>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</si>
  <si>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</si>
  <si>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</si>
  <si>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</si>
  <si>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</si>
  <si>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</si>
  <si>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</si>
  <si>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</si>
  <si>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</si>
  <si>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</si>
  <si>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</si>
  <si>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</si>
  <si>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</si>
  <si>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</si>
  <si>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</si>
  <si>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</si>
  <si>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</si>
  <si>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</si>
  <si>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</si>
  <si>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</si>
  <si>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</si>
  <si>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</si>
  <si>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</si>
  <si>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</si>
  <si>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</si>
  <si>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</si>
  <si>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</si>
  <si>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</si>
  <si>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</si>
  <si>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</si>
  <si>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</si>
  <si>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</si>
  <si>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</si>
  <si>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</si>
  <si>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</si>
  <si>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</si>
  <si>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</si>
  <si>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</si>
  <si>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</si>
  <si>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</si>
  <si>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</si>
  <si>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</si>
  <si>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</si>
  <si>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</si>
  <si>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</si>
  <si>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</si>
  <si>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</si>
  <si>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</si>
  <si>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</si>
  <si>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</si>
  <si>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</si>
  <si>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</si>
  <si>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</si>
  <si>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</si>
  <si>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</si>
  <si>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</si>
  <si>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</si>
  <si>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</si>
  <si>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</si>
  <si>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</si>
  <si>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</si>
  <si>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</si>
  <si>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</si>
  <si>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</si>
  <si>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</si>
  <si>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</si>
  <si>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</si>
  <si>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</si>
  <si>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</si>
  <si>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</si>
  <si>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</si>
  <si>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</si>
  <si>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</si>
  <si>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</si>
  <si>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</si>
  <si>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</si>
  <si>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</si>
  <si>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</si>
  <si>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</si>
  <si>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</si>
  <si>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</si>
  <si>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</si>
  <si>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</si>
  <si>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</si>
  <si>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</si>
  <si>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</si>
  <si>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</si>
  <si>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</si>
  <si>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</si>
  <si>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</si>
  <si>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</si>
  <si>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</si>
  <si>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</si>
  <si>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</si>
  <si>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</si>
  <si>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</si>
  <si>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</si>
  <si>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</si>
  <si>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</si>
  <si>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</si>
  <si>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</si>
  <si>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</si>
  <si>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</si>
  <si>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</si>
  <si>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</si>
  <si>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</si>
  <si>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</si>
  <si>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</si>
  <si>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</si>
  <si>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</si>
  <si>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</si>
  <si>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</si>
  <si>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</si>
  <si>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</si>
  <si>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</si>
  <si>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</si>
  <si>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</si>
  <si>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</si>
  <si>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</si>
  <si>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</si>
  <si>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</si>
  <si>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</si>
  <si>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</si>
  <si>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</si>
  <si>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</si>
  <si>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</si>
  <si>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</si>
  <si>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</si>
  <si>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</si>
  <si>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</si>
  <si>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</si>
  <si>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</si>
  <si>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</si>
  <si>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</si>
  <si>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</si>
  <si>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</si>
  <si>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</si>
  <si>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</si>
  <si>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</si>
  <si>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</si>
  <si>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</si>
  <si>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</si>
  <si>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</si>
  <si>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</si>
  <si>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</si>
  <si>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</si>
  <si>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</si>
  <si>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</si>
  <si>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</si>
  <si>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</si>
  <si>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</si>
  <si>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</si>
  <si>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</si>
  <si>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</si>
  <si>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</si>
  <si>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</si>
  <si>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</si>
  <si>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</si>
  <si>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</si>
  <si>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</si>
  <si>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</si>
  <si>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</si>
  <si>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</si>
  <si>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</si>
  <si>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</si>
  <si>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</si>
  <si>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</si>
  <si>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</si>
  <si>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</si>
  <si>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</si>
  <si>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</si>
  <si>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</si>
  <si>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</si>
  <si>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</si>
  <si>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</si>
  <si>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</si>
  <si>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</si>
  <si>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</si>
  <si>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</si>
  <si>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</si>
  <si>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</si>
  <si>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</si>
  <si>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</si>
  <si>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</si>
  <si>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</si>
  <si>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</si>
  <si>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</si>
  <si>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</si>
  <si>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</si>
  <si>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</si>
  <si>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</si>
  <si>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</si>
  <si>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</si>
  <si>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</si>
  <si>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</si>
  <si>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</si>
  <si>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</si>
  <si>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</si>
  <si>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</si>
  <si>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</si>
  <si>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</si>
  <si>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</si>
  <si>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</si>
  <si>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</si>
  <si>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</si>
  <si>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</si>
  <si>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</si>
  <si>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</si>
  <si>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</si>
  <si>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</si>
  <si>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</si>
  <si>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</si>
  <si>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</si>
  <si>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</si>
  <si>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</si>
  <si>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</si>
  <si>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</si>
  <si>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</si>
  <si>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</si>
  <si>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</si>
  <si>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</si>
  <si>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</si>
  <si>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</si>
  <si>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</si>
  <si>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</si>
  <si>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</si>
  <si>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</si>
  <si>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</si>
  <si>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</si>
  <si>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</si>
  <si>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</si>
  <si>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</si>
  <si>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</si>
  <si>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</si>
  <si>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</si>
  <si>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</si>
  <si>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</si>
  <si>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</si>
  <si>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</si>
  <si>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</si>
  <si>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</si>
  <si>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</si>
  <si>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</si>
  <si>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</si>
  <si>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</si>
  <si>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</si>
  <si>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</si>
  <si>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</si>
  <si>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</si>
  <si>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</si>
  <si>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</si>
  <si>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</si>
  <si>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</si>
  <si>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</si>
  <si>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</si>
  <si>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</si>
  <si>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</si>
  <si>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</si>
  <si>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</si>
  <si>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</si>
  <si>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</si>
  <si>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</si>
  <si>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</si>
  <si>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</si>
  <si>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</si>
  <si>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</si>
  <si>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</si>
  <si>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</si>
  <si>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</si>
  <si>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</si>
  <si>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</si>
  <si>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</si>
  <si>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</si>
  <si>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</si>
  <si>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</si>
  <si>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</si>
  <si>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</si>
  <si>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</si>
  <si>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</si>
  <si>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</si>
  <si>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</si>
  <si>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</si>
  <si>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</si>
  <si>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</si>
  <si>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</si>
  <si>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</si>
  <si>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</si>
  <si>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</si>
  <si>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</si>
  <si>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</si>
  <si>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</si>
  <si>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</si>
  <si>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</si>
  <si>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</si>
  <si>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</si>
  <si>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</si>
  <si>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</si>
  <si>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</si>
  <si>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</si>
  <si>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</si>
  <si>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</si>
  <si>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</si>
  <si>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</si>
  <si>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</si>
  <si>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</si>
  <si>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</si>
  <si>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</si>
  <si>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</si>
  <si>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</si>
  <si>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</si>
  <si>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</si>
  <si>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</si>
  <si>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</si>
  <si>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</si>
  <si>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</si>
  <si>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</si>
  <si>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</si>
  <si>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</si>
  <si>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</si>
  <si>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</si>
  <si>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</si>
  <si>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</si>
  <si>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</si>
  <si>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</si>
  <si>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</si>
  <si>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</si>
  <si>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</si>
  <si>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</si>
  <si>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</si>
  <si>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</si>
  <si>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</si>
  <si>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</si>
  <si>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</si>
  <si>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</si>
  <si>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</si>
  <si>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</si>
  <si>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</si>
  <si>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</si>
  <si>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</si>
  <si>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</si>
  <si>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</si>
  <si>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</si>
  <si>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</si>
  <si>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</si>
  <si>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</si>
  <si>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</si>
  <si>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</si>
  <si>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</si>
  <si>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</si>
  <si>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</si>
  <si>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</si>
  <si>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</si>
  <si>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</si>
  <si>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</si>
  <si>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</si>
  <si>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</si>
  <si>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</si>
  <si>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</si>
  <si>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</si>
  <si>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</si>
  <si>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</si>
  <si>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</si>
  <si>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</si>
  <si>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</si>
  <si>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</si>
  <si>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</si>
  <si>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</si>
  <si>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</si>
  <si>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</si>
  <si>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</si>
  <si>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</si>
  <si>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</si>
  <si>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</si>
  <si>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</si>
  <si>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</si>
  <si>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</si>
  <si>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</si>
  <si>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</si>
  <si>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</si>
  <si>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</si>
  <si>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</si>
  <si>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</si>
  <si>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</si>
  <si>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</si>
  <si>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</si>
  <si>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</si>
  <si>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</si>
  <si>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</si>
  <si>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</si>
  <si>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</si>
  <si>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</si>
  <si>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</si>
  <si>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</si>
  <si>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</si>
  <si>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</si>
  <si>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</si>
  <si>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</si>
  <si>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</si>
  <si>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</si>
  <si>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</si>
  <si>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</si>
  <si>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</si>
  <si>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</si>
  <si>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</si>
  <si>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</si>
  <si>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</si>
  <si>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</si>
  <si>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</si>
  <si>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</si>
  <si>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</si>
  <si>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</si>
  <si>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</si>
  <si>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</si>
  <si>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</si>
  <si>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</si>
  <si>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</si>
  <si>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</si>
  <si>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</si>
  <si>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</si>
  <si>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</si>
  <si>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</si>
  <si>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</si>
  <si>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</si>
  <si>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</si>
  <si>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</si>
  <si>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</si>
  <si>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</si>
  <si>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</si>
  <si>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</si>
  <si>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</si>
  <si>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</si>
  <si>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</si>
  <si>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</si>
  <si>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</si>
  <si>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</si>
  <si>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</si>
  <si>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</si>
  <si>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</si>
  <si>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</si>
  <si>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</si>
  <si>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</si>
  <si>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</si>
  <si>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</si>
  <si>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</si>
  <si>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</si>
  <si>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</si>
  <si>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</si>
  <si>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</si>
  <si>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</si>
  <si>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</si>
  <si>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</si>
  <si>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</si>
  <si>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</si>
  <si>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</si>
  <si>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</si>
  <si>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</si>
  <si>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</si>
  <si>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</si>
  <si>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</si>
  <si>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</si>
  <si>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</si>
  <si>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</si>
  <si>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</si>
  <si>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</si>
  <si>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</si>
  <si>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</si>
  <si>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</si>
  <si>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</si>
  <si>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</si>
  <si>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</si>
  <si>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</si>
  <si>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</si>
  <si>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</si>
  <si>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</si>
  <si>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</si>
  <si>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</si>
  <si>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</si>
  <si>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</si>
  <si>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</si>
  <si>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</si>
  <si>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</si>
  <si>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</si>
  <si>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</si>
  <si>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</si>
  <si>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</si>
  <si>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</si>
  <si>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</si>
  <si>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</si>
  <si>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</si>
  <si>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</si>
  <si>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</si>
  <si>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</si>
  <si>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</si>
  <si>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</si>
  <si>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</si>
  <si>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</si>
  <si>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</si>
  <si>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</si>
  <si>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</si>
  <si>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</si>
  <si>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</si>
  <si>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</si>
  <si>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</si>
  <si>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</si>
  <si>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</si>
  <si>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</si>
  <si>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</si>
  <si>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</si>
  <si>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</si>
  <si>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</si>
  <si>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</si>
  <si>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</si>
  <si>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</si>
  <si>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</si>
  <si>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</si>
  <si>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</si>
  <si>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</si>
  <si>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</si>
  <si>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</si>
  <si>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</si>
  <si>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</si>
  <si>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</si>
  <si>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</si>
  <si>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</si>
  <si>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</si>
  <si>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</si>
  <si>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</si>
  <si>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</si>
  <si>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</si>
  <si>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</si>
  <si>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</si>
  <si>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</si>
  <si>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</si>
  <si>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</si>
  <si>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</si>
  <si>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</si>
  <si>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</si>
  <si>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</si>
  <si>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</si>
  <si>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</si>
  <si>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</si>
  <si>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</si>
  <si>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</si>
  <si>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</si>
  <si>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</si>
  <si>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</si>
  <si>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</si>
  <si>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</si>
  <si>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</si>
  <si>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</si>
  <si>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</si>
  <si>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</si>
  <si>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</si>
  <si>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</si>
  <si>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</si>
  <si>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</si>
  <si>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</si>
  <si>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</si>
  <si>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</si>
  <si>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</si>
  <si>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</si>
  <si>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</si>
  <si>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</si>
  <si>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</si>
  <si>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</si>
  <si>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</si>
  <si>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</si>
  <si>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</si>
  <si>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</si>
  <si>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</si>
  <si>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</si>
  <si>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</si>
  <si>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</si>
  <si>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</si>
  <si>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</si>
  <si>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</si>
  <si>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</si>
  <si>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</si>
  <si>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</si>
  <si>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</si>
  <si>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</si>
  <si>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</si>
  <si>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</si>
  <si>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</si>
  <si>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</si>
  <si>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</si>
  <si>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</si>
  <si>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</si>
  <si>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</si>
  <si>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</si>
  <si>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</si>
  <si>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</si>
  <si>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</si>
  <si>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</si>
  <si>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</si>
  <si>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</si>
  <si>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</si>
  <si>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</si>
  <si>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</si>
  <si>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</si>
  <si>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</si>
  <si>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</si>
  <si>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</si>
  <si>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</si>
  <si>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</si>
  <si>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</si>
  <si>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</si>
  <si>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</si>
  <si>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</si>
  <si>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</si>
  <si>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</si>
  <si>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</si>
  <si>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</si>
  <si>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</si>
  <si>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</si>
  <si>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</si>
  <si>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</si>
  <si>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</si>
  <si>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</si>
  <si>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</si>
  <si>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</si>
  <si>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</si>
  <si>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</si>
  <si>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</si>
  <si>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</si>
  <si>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</si>
  <si>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</si>
  <si>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</si>
  <si>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</si>
  <si>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</si>
  <si>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</si>
  <si>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</si>
  <si>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</si>
  <si>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</si>
  <si>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</si>
  <si>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</si>
  <si>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</si>
  <si>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</si>
  <si>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</si>
  <si>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</si>
  <si>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</si>
  <si>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</si>
  <si>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</si>
  <si>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</si>
  <si>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</si>
  <si>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</si>
  <si>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</si>
  <si>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</si>
  <si>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</si>
  <si>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</si>
  <si>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</si>
  <si>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</si>
  <si>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</si>
  <si>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</si>
  <si>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</si>
  <si>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</si>
  <si>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</si>
  <si>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</si>
  <si>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</si>
  <si>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</si>
  <si>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</si>
  <si>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</si>
  <si>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</si>
  <si>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</si>
  <si>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</si>
  <si>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</si>
  <si>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</si>
  <si>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</si>
  <si>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</si>
  <si>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</si>
  <si>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</si>
  <si>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</si>
  <si>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</si>
  <si>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</si>
  <si>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</si>
  <si>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</si>
  <si>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</si>
  <si>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</si>
  <si>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</si>
  <si>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</si>
  <si>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</si>
  <si>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</si>
  <si>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</si>
  <si>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</si>
  <si>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</si>
  <si>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</si>
  <si>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</si>
  <si>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</si>
  <si>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</si>
  <si>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</si>
  <si>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</si>
  <si>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</si>
  <si>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</si>
  <si>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</si>
  <si>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</si>
  <si>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</si>
  <si>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</si>
  <si>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</si>
  <si>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</si>
  <si>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</si>
  <si>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</si>
  <si>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</si>
  <si>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</si>
  <si>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</si>
  <si>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</si>
  <si>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</si>
  <si>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</si>
  <si>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</si>
  <si>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</si>
  <si>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</si>
  <si>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</si>
  <si>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</si>
  <si>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</si>
  <si>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</si>
  <si>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</si>
  <si>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</si>
  <si>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</si>
  <si>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</si>
  <si>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</si>
  <si>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</si>
  <si>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</si>
  <si>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</si>
  <si>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</si>
  <si>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</si>
  <si>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</si>
  <si>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</si>
  <si>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</si>
  <si>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</si>
  <si>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</si>
  <si>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</si>
  <si>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</si>
  <si>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</si>
  <si>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</si>
  <si>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</si>
  <si>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</si>
  <si>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</si>
  <si>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</si>
  <si>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</si>
  <si>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</si>
  <si>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</si>
  <si>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</si>
  <si>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</si>
  <si>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</si>
  <si>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</si>
  <si>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</si>
  <si>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</si>
  <si>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</si>
  <si>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</si>
  <si>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</si>
  <si>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</si>
  <si>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</si>
  <si>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</si>
  <si>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</si>
  <si>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</si>
  <si>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</si>
  <si>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</si>
  <si>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</si>
  <si>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</si>
  <si>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</si>
  <si>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</si>
  <si>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</si>
  <si>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</si>
  <si>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</si>
  <si>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</si>
  <si>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</si>
  <si>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</si>
  <si>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</si>
  <si>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</si>
  <si>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</si>
  <si>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</si>
  <si>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</si>
  <si>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</si>
  <si>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</si>
  <si>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</si>
  <si>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</si>
  <si>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</si>
  <si>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</si>
  <si>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</si>
  <si>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</si>
  <si>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</si>
  <si>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</si>
  <si>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</si>
  <si>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</si>
  <si>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</si>
  <si>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</si>
  <si>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</si>
  <si>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</si>
  <si>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</si>
  <si>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</si>
  <si>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</si>
  <si>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</si>
  <si>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</si>
  <si>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</si>
  <si>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</si>
  <si>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</si>
  <si>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</si>
  <si>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</si>
  <si>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</si>
  <si>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</si>
  <si>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</si>
  <si>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</si>
  <si>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</si>
  <si>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</si>
  <si>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</si>
  <si>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</si>
  <si>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</si>
  <si>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</si>
  <si>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</si>
  <si>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</si>
  <si>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</si>
  <si>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</si>
  <si>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</si>
  <si>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</si>
  <si>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</si>
  <si>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</si>
  <si>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</si>
  <si>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</si>
  <si>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</si>
  <si>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</si>
  <si>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</si>
  <si>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</si>
  <si>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</si>
  <si>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</si>
  <si>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</si>
  <si>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</si>
  <si>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</si>
  <si>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</si>
  <si>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</si>
  <si>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</si>
  <si>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</si>
  <si>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</si>
  <si>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</si>
  <si>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</si>
  <si>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</si>
  <si>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</si>
  <si>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</si>
  <si>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</si>
  <si>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</si>
  <si>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</si>
  <si>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</si>
  <si>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</si>
  <si>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</si>
  <si>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</si>
  <si>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</si>
  <si>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</si>
  <si>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</si>
  <si>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</si>
  <si>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</si>
  <si>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</si>
  <si>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</si>
  <si>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</si>
  <si>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</si>
  <si>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</si>
  <si>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</si>
  <si>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</si>
  <si>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</si>
  <si>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</si>
  <si>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</si>
  <si>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</si>
  <si>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</si>
  <si>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</si>
  <si>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</si>
  <si>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</si>
  <si>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</si>
  <si>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</si>
  <si>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</si>
  <si>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</si>
  <si>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</si>
  <si>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</si>
  <si>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</si>
  <si>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</si>
  <si>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</si>
  <si>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</si>
  <si>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</si>
  <si>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</si>
  <si>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</si>
  <si>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</si>
  <si>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</si>
  <si>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</si>
  <si>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</si>
  <si>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</si>
  <si>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</si>
  <si>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</si>
  <si>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</si>
  <si>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</si>
  <si>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</si>
  <si>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</si>
  <si>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</si>
  <si>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</si>
  <si>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</si>
  <si>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</si>
  <si>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</si>
  <si>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</si>
  <si>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</si>
  <si>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</si>
  <si>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</si>
  <si>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</si>
  <si>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</si>
  <si>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</si>
  <si>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</si>
  <si>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</si>
  <si>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</si>
  <si>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</si>
  <si>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</si>
  <si>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</si>
  <si>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</si>
  <si>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</si>
  <si>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</si>
  <si>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</si>
  <si>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</si>
  <si>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</si>
  <si>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</si>
  <si>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</si>
  <si>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</si>
  <si>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</si>
  <si>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</si>
  <si>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</si>
  <si>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</si>
  <si>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</si>
  <si>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</si>
  <si>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</si>
  <si>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</si>
  <si>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</si>
  <si>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</si>
  <si>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</si>
  <si>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</si>
  <si>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</si>
  <si>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</si>
  <si>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</si>
  <si>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</si>
  <si>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</si>
  <si>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</si>
  <si>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</si>
  <si>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</si>
  <si>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</si>
  <si>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</si>
  <si>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</si>
  <si>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</si>
  <si>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</si>
  <si>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</si>
  <si>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</si>
  <si>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</si>
  <si>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</si>
  <si>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</si>
  <si>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</si>
  <si>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</si>
  <si>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</si>
  <si>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</si>
  <si>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</si>
  <si>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</si>
  <si>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</si>
  <si>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</si>
  <si>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</si>
  <si>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</si>
  <si>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</si>
  <si>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</si>
  <si>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</si>
  <si>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</si>
  <si>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</si>
  <si>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</si>
  <si>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</si>
  <si>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</si>
  <si>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</si>
  <si>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</si>
  <si>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</si>
  <si>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</si>
  <si>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</si>
  <si>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</si>
  <si>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</si>
  <si>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</si>
  <si>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</si>
  <si>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</si>
  <si>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</si>
  <si>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</si>
  <si>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</si>
  <si>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</si>
  <si>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</si>
  <si>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</si>
  <si>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</si>
  <si>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</si>
  <si>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</si>
  <si>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</si>
  <si>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</si>
  <si>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</si>
  <si>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</si>
  <si>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</si>
  <si>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</si>
  <si>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</si>
  <si>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</si>
  <si>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</si>
  <si>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</si>
  <si>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</si>
  <si>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</si>
  <si>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</si>
  <si>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</si>
  <si>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</si>
  <si>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</si>
  <si>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</si>
  <si>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</si>
  <si>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</si>
  <si>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</si>
  <si>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</si>
  <si>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</si>
  <si>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</si>
  <si>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</si>
  <si>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</si>
  <si>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</si>
  <si>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</si>
  <si>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</si>
  <si>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</si>
  <si>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</si>
  <si>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</si>
  <si>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</si>
  <si>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</si>
  <si>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</si>
  <si>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</si>
  <si>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</si>
  <si>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</si>
  <si>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</si>
  <si>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</si>
  <si>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</si>
  <si>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</si>
  <si>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</si>
  <si>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</si>
  <si>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</si>
  <si>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</si>
  <si>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</si>
  <si>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</si>
  <si>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</si>
  <si>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</si>
  <si>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</si>
  <si>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</si>
  <si>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</si>
  <si>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</si>
  <si>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</si>
  <si>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</si>
  <si>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</si>
  <si>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</si>
  <si>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</si>
  <si>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</si>
  <si>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</si>
  <si>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</si>
  <si>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</si>
  <si>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</si>
  <si>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</si>
  <si>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</si>
  <si>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</si>
  <si>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</si>
  <si>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</si>
  <si>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</si>
  <si>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</si>
  <si>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</si>
  <si>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</si>
  <si>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</si>
  <si>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</si>
  <si>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</si>
  <si>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</si>
  <si>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</si>
  <si>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</si>
  <si>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</si>
  <si>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</si>
  <si>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</si>
  <si>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</si>
  <si>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</si>
  <si>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</si>
  <si>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</si>
  <si>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</si>
  <si>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</si>
  <si>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</si>
  <si>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</si>
  <si>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</si>
  <si>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</si>
  <si>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</si>
  <si>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</si>
  <si>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</si>
  <si>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</si>
  <si>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</si>
  <si>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</si>
  <si>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</si>
  <si>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</si>
  <si>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</si>
  <si>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</si>
  <si>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</si>
  <si>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</si>
  <si>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</si>
  <si>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</si>
  <si>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</si>
  <si>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</si>
  <si>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</si>
  <si>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</si>
  <si>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</si>
  <si>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</si>
  <si>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</si>
  <si>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</si>
  <si>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</si>
  <si>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</si>
  <si>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</si>
  <si>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</si>
  <si>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</si>
  <si>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</si>
  <si>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</si>
  <si>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</si>
  <si>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</si>
  <si>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</si>
  <si>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</si>
  <si>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</si>
  <si>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</si>
  <si>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</si>
  <si>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</si>
  <si>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</si>
  <si>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</si>
  <si>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</si>
  <si>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</si>
  <si>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</si>
  <si>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</si>
  <si>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</si>
  <si>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</si>
  <si>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</si>
  <si>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</si>
  <si>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</si>
  <si>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</si>
  <si>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</si>
  <si>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</si>
  <si>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</si>
  <si>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</si>
  <si>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</si>
  <si>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</si>
  <si>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</si>
  <si>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</si>
  <si>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</si>
  <si>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</si>
  <si>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</si>
  <si>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</si>
  <si>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</si>
  <si>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</si>
  <si>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</si>
  <si>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</si>
  <si>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</si>
  <si>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</si>
  <si>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</si>
  <si>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</si>
  <si>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</si>
  <si>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</si>
  <si>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</si>
  <si>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</si>
  <si>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</si>
  <si>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</si>
  <si>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</si>
  <si>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</si>
  <si>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</si>
  <si>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</si>
  <si>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</si>
  <si>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</si>
  <si>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</si>
  <si>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</si>
  <si>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</si>
  <si>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</si>
  <si>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</si>
  <si>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</si>
  <si>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</si>
  <si>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</si>
  <si>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</si>
  <si>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</si>
  <si>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</si>
  <si>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</si>
  <si>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</si>
  <si>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</si>
  <si>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</si>
  <si>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</si>
  <si>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</si>
  <si>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</si>
  <si>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</si>
  <si>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</si>
  <si>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</si>
  <si>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</si>
  <si>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</si>
  <si>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</si>
  <si>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</si>
  <si>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</si>
  <si>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</si>
  <si>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</si>
  <si>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</si>
  <si>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</si>
  <si>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</si>
  <si>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</si>
  <si>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</si>
  <si>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</si>
  <si>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</si>
  <si>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</si>
  <si>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</si>
  <si>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</si>
  <si>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</si>
  <si>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</si>
  <si>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</si>
  <si>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</si>
  <si>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</si>
  <si>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</si>
  <si>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</si>
  <si>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</si>
  <si>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</si>
  <si>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</si>
  <si>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</si>
  <si>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</si>
  <si>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</si>
  <si>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</si>
  <si>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</si>
  <si>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</si>
  <si>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</si>
  <si>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</si>
  <si>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</si>
  <si>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</si>
  <si>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</si>
  <si>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</si>
  <si>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</si>
  <si>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</si>
  <si>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</si>
  <si>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</si>
  <si>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</si>
  <si>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</si>
  <si>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</si>
  <si>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</si>
  <si>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</si>
  <si>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</si>
  <si>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</si>
  <si>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</si>
  <si>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</si>
  <si>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</si>
  <si>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</si>
  <si>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</si>
  <si>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</si>
  <si>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</si>
  <si>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</si>
  <si>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</si>
  <si>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</si>
  <si>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</si>
  <si>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</si>
  <si>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</si>
  <si>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</si>
  <si>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</si>
  <si>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</si>
  <si>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</si>
  <si>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</si>
  <si>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</si>
  <si>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</si>
  <si>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</si>
  <si>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</si>
  <si>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</si>
  <si>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</si>
  <si>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</si>
  <si>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</si>
  <si>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</si>
  <si>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</si>
  <si>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</si>
  <si>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</si>
  <si>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</si>
  <si>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</si>
  <si>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</si>
  <si>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</si>
  <si>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</si>
  <si>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</si>
  <si>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</si>
  <si>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</si>
  <si>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</si>
  <si>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</si>
  <si>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</si>
  <si>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</si>
  <si>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</si>
  <si>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</si>
  <si>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</si>
  <si>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</si>
  <si>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</si>
  <si>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</si>
  <si>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</si>
  <si>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</si>
  <si>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</si>
  <si>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</si>
  <si>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</si>
  <si>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</si>
  <si>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</si>
  <si>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</si>
  <si>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</si>
  <si>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</si>
  <si>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</si>
  <si>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</si>
  <si>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</si>
  <si>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</si>
  <si>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</si>
  <si>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</si>
  <si>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</si>
  <si>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</si>
  <si>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</si>
  <si>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</si>
  <si>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</si>
  <si>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</si>
  <si>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</si>
  <si>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</si>
  <si>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</si>
  <si>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</si>
  <si>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</si>
  <si>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</si>
  <si>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</si>
  <si>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</si>
  <si>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</si>
  <si>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</si>
  <si>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</si>
  <si>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</si>
  <si>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</si>
  <si>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</si>
  <si>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</si>
  <si>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</si>
  <si>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</si>
  <si>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</si>
  <si>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</si>
  <si>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</si>
  <si>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</si>
  <si>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</si>
  <si>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</si>
  <si>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</si>
  <si>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</si>
  <si>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</si>
  <si>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</si>
  <si>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</si>
  <si>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</si>
  <si>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</si>
  <si>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</si>
  <si>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</si>
  <si>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</si>
  <si>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</si>
  <si>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</si>
  <si>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</si>
  <si>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</si>
  <si>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</si>
  <si>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</si>
  <si>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</si>
  <si>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</si>
  <si>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</si>
  <si>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</si>
  <si>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</si>
  <si>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</si>
  <si>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</si>
  <si>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</si>
  <si>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</si>
  <si>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</si>
  <si>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</si>
  <si>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</si>
  <si>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</si>
  <si>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</si>
  <si>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</si>
  <si>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</si>
  <si>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</si>
  <si>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</si>
  <si>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</si>
  <si>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</si>
  <si>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</si>
  <si>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</si>
  <si>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</si>
  <si>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</si>
  <si>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</si>
  <si>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</si>
  <si>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</si>
  <si>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</si>
  <si>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</si>
  <si>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</si>
  <si>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</si>
  <si>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</si>
  <si>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</si>
  <si>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</si>
  <si>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</si>
  <si>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</si>
  <si>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</si>
  <si>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</si>
  <si>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</si>
  <si>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</si>
  <si>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</si>
  <si>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</si>
  <si>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</si>
  <si>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</si>
  <si>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</si>
  <si>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</si>
  <si>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</si>
  <si>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</si>
  <si>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</si>
  <si>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</si>
  <si>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</si>
  <si>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</si>
  <si>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</si>
  <si>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</si>
  <si>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</si>
  <si>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</si>
  <si>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</si>
  <si>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</si>
  <si>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</si>
  <si>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</si>
  <si>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</si>
  <si>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</si>
  <si>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</si>
  <si>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</si>
  <si>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</si>
  <si>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</si>
  <si>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</si>
  <si>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</si>
  <si>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</si>
  <si>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</si>
  <si>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</si>
  <si>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</si>
  <si>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</si>
  <si>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</si>
  <si>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</si>
  <si>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</si>
  <si>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</si>
  <si>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</si>
  <si>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</si>
  <si>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</si>
  <si>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</si>
  <si>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</si>
  <si>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</si>
  <si>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</si>
  <si>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</si>
  <si>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</si>
  <si>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</si>
  <si>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</si>
  <si>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</si>
  <si>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</si>
  <si>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</si>
  <si>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</si>
  <si>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</si>
  <si>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</si>
  <si>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</si>
  <si>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</si>
  <si>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</si>
  <si>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</si>
  <si>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</si>
  <si>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</si>
  <si>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</si>
  <si>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</si>
  <si>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</si>
  <si>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</si>
  <si>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</si>
  <si>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</si>
  <si>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</si>
  <si>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</si>
  <si>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</si>
  <si>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</si>
  <si>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</si>
  <si>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</si>
  <si>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</si>
  <si>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</si>
  <si>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</si>
  <si>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</si>
  <si>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</si>
  <si>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</si>
  <si>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</si>
  <si>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</si>
  <si>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</si>
  <si>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</si>
  <si>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</si>
  <si>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</si>
  <si>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</si>
  <si>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</si>
  <si>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</si>
  <si>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</si>
  <si>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</si>
  <si>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</si>
  <si>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</si>
  <si>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</si>
  <si>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</si>
  <si>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</si>
  <si>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</si>
  <si>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</si>
  <si>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</si>
  <si>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</si>
  <si>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</si>
  <si>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</si>
  <si>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</si>
  <si>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</si>
  <si>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</si>
  <si>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</si>
  <si>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</si>
  <si>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</si>
  <si>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</si>
  <si>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</si>
  <si>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</si>
  <si>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</si>
  <si>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</si>
  <si>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</si>
  <si>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</si>
  <si>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</si>
  <si>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</si>
  <si>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</si>
  <si>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</si>
  <si>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</si>
  <si>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</si>
  <si>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</si>
  <si>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</si>
  <si>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</si>
  <si>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</si>
  <si>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</si>
  <si>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</si>
  <si>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</si>
  <si>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</si>
  <si>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</si>
  <si>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</si>
  <si>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</si>
  <si>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</si>
  <si>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</si>
  <si>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</si>
  <si>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</si>
  <si>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</si>
  <si>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</si>
  <si>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</si>
  <si>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</si>
  <si>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</si>
  <si>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</si>
  <si>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</si>
  <si>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</si>
  <si>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</si>
  <si>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</si>
  <si>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</si>
  <si>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</si>
  <si>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</si>
  <si>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</si>
  <si>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</si>
  <si>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</si>
  <si>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</si>
  <si>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</si>
  <si>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</si>
  <si>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</si>
  <si>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</si>
  <si>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</si>
  <si>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</si>
  <si>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</si>
  <si>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</si>
  <si>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</si>
  <si>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</si>
  <si>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</si>
  <si>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</si>
  <si>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</si>
  <si>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</si>
  <si>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</si>
  <si>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</si>
  <si>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</si>
  <si>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</si>
  <si>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</si>
  <si>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</si>
  <si>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</si>
  <si>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</si>
  <si>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</si>
  <si>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</si>
  <si>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</si>
  <si>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</si>
  <si>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</si>
  <si>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</si>
  <si>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</si>
  <si>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</si>
  <si>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</si>
  <si>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</si>
  <si>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</si>
  <si>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</si>
  <si>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</si>
  <si>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</si>
  <si>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</si>
  <si>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</si>
  <si>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</si>
  <si>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</si>
  <si>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</si>
  <si>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</si>
  <si>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</si>
  <si>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</si>
  <si>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</si>
  <si>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</si>
  <si>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</si>
  <si>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</si>
  <si>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</si>
  <si>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</si>
  <si>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</si>
  <si>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</si>
  <si>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</si>
  <si>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</si>
  <si>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</si>
  <si>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</si>
  <si>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</si>
  <si>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</si>
  <si>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</si>
  <si>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</si>
  <si>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</si>
  <si>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</si>
  <si>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</si>
  <si>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</si>
  <si>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</si>
  <si>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</si>
  <si>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</si>
  <si>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</si>
  <si>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</si>
  <si>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</si>
  <si>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</si>
  <si>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</si>
  <si>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</si>
  <si>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</si>
  <si>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</si>
  <si>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</si>
  <si>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</si>
  <si>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</si>
  <si>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</si>
  <si>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</si>
  <si>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</si>
  <si>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</si>
  <si>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</si>
  <si>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</si>
  <si>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</si>
  <si>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</si>
  <si>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</si>
  <si>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</si>
  <si>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</si>
  <si>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</si>
  <si>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</si>
  <si>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</si>
  <si>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</si>
  <si>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</si>
  <si>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</si>
  <si>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</si>
  <si>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</si>
  <si>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</si>
  <si>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</si>
  <si>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</si>
  <si>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</si>
  <si>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</si>
  <si>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</si>
  <si>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</si>
  <si>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</si>
  <si>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</si>
  <si>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</si>
  <si>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</si>
  <si>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</si>
  <si>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</si>
  <si>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</si>
  <si>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</si>
  <si>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</si>
  <si>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</si>
  <si>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</si>
  <si>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</si>
  <si>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</si>
  <si>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</si>
  <si>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</si>
  <si>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</si>
  <si>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</si>
  <si>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</si>
  <si>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</si>
  <si>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</si>
  <si>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</si>
  <si>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</si>
  <si>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</si>
  <si>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</si>
  <si>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</si>
  <si>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</si>
  <si>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</si>
  <si>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</si>
  <si>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</si>
  <si>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</si>
  <si>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</si>
  <si>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</si>
  <si>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</si>
  <si>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</si>
  <si>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</si>
  <si>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</si>
  <si>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</si>
  <si>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</si>
  <si>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</si>
  <si>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</si>
  <si>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</si>
  <si>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</si>
  <si>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</si>
  <si>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</si>
  <si>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</si>
  <si>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</si>
  <si>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</si>
  <si>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</si>
  <si>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</si>
  <si>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</si>
  <si>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</si>
  <si>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</si>
  <si>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</si>
  <si>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</si>
  <si>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</si>
  <si>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</si>
  <si>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</si>
  <si>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</si>
  <si>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</si>
  <si>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</si>
  <si>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</si>
  <si>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</si>
  <si>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</si>
  <si>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</si>
  <si>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</si>
  <si>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</si>
  <si>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</si>
  <si>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</si>
  <si>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</si>
  <si>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</si>
  <si>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</si>
  <si>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</si>
  <si>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</si>
  <si>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</si>
  <si>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</si>
  <si>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</si>
  <si>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</si>
  <si>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</si>
  <si>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</si>
  <si>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</si>
  <si>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</si>
  <si>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</si>
  <si>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</si>
  <si>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</si>
  <si>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</si>
  <si>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</si>
  <si>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</si>
  <si>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</si>
  <si>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</si>
  <si>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</si>
  <si>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</si>
  <si>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</si>
  <si>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</si>
  <si>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</si>
  <si>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</si>
  <si>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</si>
  <si>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</si>
  <si>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</si>
  <si>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</si>
  <si>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</si>
  <si>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</si>
  <si>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</si>
  <si>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</si>
  <si>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</si>
  <si>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</si>
  <si>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</si>
  <si>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</si>
  <si>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</si>
  <si>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</si>
  <si>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</si>
  <si>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</si>
  <si>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</si>
  <si>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</si>
  <si>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</si>
  <si>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</si>
  <si>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</si>
  <si>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</si>
  <si>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</si>
  <si>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</si>
  <si>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</si>
  <si>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</si>
  <si>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</si>
  <si>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</si>
  <si>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</si>
  <si>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</si>
  <si>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</si>
  <si>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</si>
  <si>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</si>
  <si>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</si>
  <si>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</si>
  <si>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</si>
  <si>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</si>
  <si>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</si>
  <si>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</si>
  <si>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</si>
  <si>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</si>
  <si>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</si>
  <si>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</si>
  <si>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</si>
  <si>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</si>
  <si>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</si>
  <si>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</si>
  <si>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</si>
  <si>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</si>
  <si>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</si>
  <si>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</si>
  <si>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</si>
  <si>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</si>
  <si>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</si>
  <si>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</si>
  <si>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</si>
  <si>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</si>
  <si>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</si>
  <si>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</si>
  <si>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</si>
  <si>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</si>
  <si>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</si>
  <si>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</si>
  <si>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</si>
  <si>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</si>
  <si>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</si>
  <si>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</si>
  <si>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</si>
  <si>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</si>
  <si>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</si>
  <si>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</si>
  <si>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</si>
  <si>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</si>
  <si>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</si>
  <si>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</si>
  <si>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</si>
  <si>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</si>
  <si>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</si>
  <si>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</si>
  <si>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</si>
  <si>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</si>
  <si>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</si>
  <si>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</si>
  <si>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</si>
  <si>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</si>
  <si>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</si>
  <si>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</si>
  <si>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</si>
  <si>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</si>
  <si>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</si>
  <si>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</si>
  <si>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</si>
  <si>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</si>
  <si>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</si>
  <si>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</si>
  <si>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</si>
  <si>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</si>
  <si>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</si>
  <si>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</si>
  <si>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</si>
  <si>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</si>
  <si>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</si>
  <si>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</si>
  <si>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</si>
  <si>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</si>
  <si>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</si>
  <si>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</si>
  <si>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</si>
  <si>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</si>
  <si>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</si>
  <si>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</si>
  <si>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</si>
  <si>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</si>
  <si>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</si>
  <si>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</si>
  <si>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</si>
  <si>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</si>
  <si>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</si>
  <si>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</si>
  <si>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</si>
  <si>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</si>
  <si>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</si>
  <si>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</si>
  <si>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</si>
  <si>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</si>
  <si>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</si>
  <si>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</si>
  <si>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</si>
  <si>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</si>
  <si>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</si>
  <si>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</si>
  <si>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</si>
  <si>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</si>
  <si>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</si>
  <si>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</si>
  <si>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</si>
  <si>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</si>
  <si>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</si>
  <si>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</si>
  <si>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</si>
  <si>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</si>
  <si>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</si>
  <si>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</si>
  <si>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</si>
  <si>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</si>
  <si>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</si>
  <si>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</si>
  <si>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</si>
  <si>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</si>
  <si>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</si>
  <si>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</si>
  <si>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</si>
  <si>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</si>
  <si>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</si>
  <si>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</si>
  <si>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</si>
  <si>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</si>
  <si>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</si>
  <si>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</si>
  <si>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</si>
  <si>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</si>
  <si>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</si>
  <si>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</si>
  <si>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</si>
  <si>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</si>
  <si>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</si>
  <si>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</si>
  <si>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</si>
  <si>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</si>
  <si>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</si>
  <si>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</si>
  <si>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</si>
  <si>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</si>
  <si>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</si>
  <si>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</si>
  <si>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</si>
  <si>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</si>
  <si>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</si>
  <si>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</si>
  <si>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</si>
  <si>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</si>
  <si>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</si>
  <si>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</si>
  <si>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</si>
  <si>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</si>
  <si>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</si>
  <si>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</si>
  <si>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</si>
  <si>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</si>
  <si>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</si>
  <si>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</si>
  <si>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</si>
  <si>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</si>
  <si>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</si>
  <si>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</si>
  <si>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</si>
  <si>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</si>
  <si>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</si>
  <si>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</si>
  <si>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</si>
  <si>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</si>
  <si>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</si>
  <si>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</si>
  <si>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</si>
  <si>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</si>
  <si>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</si>
  <si>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</si>
  <si>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</si>
  <si>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</si>
  <si>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</si>
  <si>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</si>
  <si>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</si>
  <si>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</si>
  <si>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</si>
  <si>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</si>
  <si>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</si>
  <si>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</si>
  <si>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</si>
  <si>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</si>
  <si>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</si>
  <si>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</si>
  <si>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</si>
  <si>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</si>
  <si>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</si>
  <si>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</si>
  <si>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</si>
  <si>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</si>
  <si>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</si>
  <si>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</si>
  <si>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</si>
  <si>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</si>
  <si>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</si>
  <si>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</si>
  <si>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</si>
  <si>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</si>
  <si>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</si>
  <si>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</si>
  <si>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</si>
  <si>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</si>
  <si>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</si>
  <si>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</si>
  <si>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</si>
  <si>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</si>
  <si>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</si>
  <si>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</si>
  <si>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</si>
  <si>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</si>
  <si>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</si>
  <si>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</si>
  <si>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</si>
  <si>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</si>
  <si>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</si>
  <si>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</si>
  <si>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</si>
  <si>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</si>
  <si>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</si>
  <si>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</si>
  <si>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</si>
  <si>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</si>
  <si>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</si>
  <si>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</si>
  <si>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</si>
  <si>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</si>
  <si>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</si>
  <si>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</si>
  <si>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</si>
  <si>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</si>
  <si>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</si>
  <si>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</si>
  <si>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</si>
  <si>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</si>
  <si>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</si>
  <si>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</si>
  <si>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</si>
  <si>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</si>
  <si>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</si>
  <si>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</si>
  <si>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</si>
  <si>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</si>
  <si>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</si>
  <si>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</si>
  <si>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</si>
  <si>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</si>
  <si>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</si>
  <si>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</si>
  <si>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</si>
  <si>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</si>
  <si>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</si>
  <si>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</si>
  <si>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</si>
  <si>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</si>
  <si>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</si>
  <si>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</si>
  <si>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</si>
  <si>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</si>
  <si>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</si>
  <si>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</si>
  <si>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</si>
  <si>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</si>
  <si>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</si>
  <si>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</si>
  <si>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</si>
  <si>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</si>
  <si>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</si>
  <si>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</si>
  <si>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</si>
  <si>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</si>
  <si>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</si>
  <si>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</si>
  <si>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</si>
  <si>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</si>
  <si>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</si>
  <si>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</si>
  <si>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</si>
  <si>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</si>
  <si>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</si>
  <si>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</si>
  <si>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</si>
  <si>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</si>
  <si>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</si>
  <si>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</si>
  <si>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</si>
  <si>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</si>
  <si>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</si>
  <si>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</si>
  <si>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</si>
  <si>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</si>
  <si>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</si>
  <si>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</si>
  <si>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</si>
  <si>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</si>
  <si>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</si>
  <si>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</si>
  <si>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</si>
  <si>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</si>
  <si>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</si>
  <si>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</si>
  <si>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</si>
  <si>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</si>
  <si>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</si>
  <si>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</si>
  <si>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</si>
  <si>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</si>
  <si>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</si>
  <si>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</si>
  <si>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</si>
  <si>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</si>
  <si>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</si>
  <si>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</si>
  <si>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</si>
  <si>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</si>
  <si>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</si>
  <si>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</si>
  <si>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</si>
  <si>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</si>
  <si>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</si>
  <si>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</si>
  <si>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</si>
  <si>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</si>
  <si>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</si>
  <si>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</si>
  <si>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</si>
  <si>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</si>
  <si>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</si>
  <si>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</si>
  <si>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</si>
  <si>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</si>
  <si>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</si>
  <si>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</si>
  <si>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</si>
  <si>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</si>
  <si>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</si>
  <si>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</si>
  <si>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</si>
  <si>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</si>
  <si>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</si>
  <si>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</si>
  <si>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</si>
  <si>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</si>
  <si>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</si>
  <si>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</si>
  <si>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</si>
  <si>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</si>
  <si>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</si>
  <si>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</si>
  <si>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</si>
  <si>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</si>
  <si>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</si>
  <si>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</si>
  <si>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</si>
  <si>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</si>
  <si>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</si>
  <si>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</si>
  <si>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</si>
  <si>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</si>
  <si>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</si>
  <si>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</si>
  <si>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</si>
  <si>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</si>
  <si>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</si>
  <si>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</si>
  <si>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</si>
  <si>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</si>
  <si>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</si>
  <si>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</si>
  <si>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</si>
  <si>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</si>
  <si>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</si>
  <si>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</si>
  <si>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</si>
  <si>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</si>
  <si>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</si>
  <si>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</si>
  <si>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</si>
  <si>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</si>
  <si>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</si>
  <si>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</si>
  <si>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</si>
  <si>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</si>
  <si>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</si>
  <si>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</si>
  <si>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</si>
  <si>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</si>
  <si>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</si>
  <si>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</si>
  <si>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</si>
  <si>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</si>
  <si>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</si>
  <si>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</si>
  <si>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</si>
  <si>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</si>
  <si>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</si>
  <si>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</si>
  <si>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</si>
  <si>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</si>
  <si>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</si>
  <si>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</si>
  <si>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</si>
  <si>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</si>
  <si>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</si>
  <si>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</si>
  <si>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</si>
  <si>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</si>
  <si>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</si>
  <si>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</si>
  <si>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</si>
  <si>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</si>
  <si>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</si>
  <si>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</si>
  <si>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</si>
  <si>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</si>
  <si>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</si>
  <si>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</si>
  <si>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</si>
  <si>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</si>
  <si>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</si>
  <si>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</si>
  <si>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</si>
  <si>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</si>
  <si>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</si>
  <si>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</si>
  <si>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</si>
  <si>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</si>
  <si>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</si>
  <si>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</si>
  <si>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</si>
  <si>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</si>
  <si>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</si>
  <si>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</si>
  <si>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</si>
  <si>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</si>
  <si>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</si>
  <si>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</si>
  <si>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</si>
  <si>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</si>
  <si>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</si>
  <si>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</si>
  <si>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</si>
  <si>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</si>
  <si>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</si>
  <si>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</si>
  <si>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</si>
  <si>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</si>
  <si>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</si>
  <si>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</si>
  <si>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</si>
  <si>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</si>
  <si>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</si>
  <si>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</si>
  <si>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</si>
  <si>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</si>
  <si>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</si>
  <si>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</si>
  <si>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</si>
  <si>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</si>
  <si>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</si>
  <si>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</si>
  <si>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</si>
  <si>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</si>
  <si>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</si>
  <si>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</si>
  <si>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</si>
  <si>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</si>
  <si>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</si>
  <si>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</si>
  <si>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</si>
  <si>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</si>
  <si>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</si>
  <si>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</si>
  <si>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</si>
  <si>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</si>
  <si>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</si>
  <si>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</si>
  <si>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</si>
  <si>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</si>
  <si>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</si>
  <si>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</si>
  <si>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</si>
  <si>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</si>
  <si>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</si>
  <si>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</si>
  <si>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</si>
  <si>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</si>
  <si>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</si>
  <si>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</si>
  <si>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</si>
  <si>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</si>
  <si>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</si>
  <si>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</si>
  <si>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</si>
  <si>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</si>
  <si>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</si>
  <si>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</si>
  <si>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</si>
  <si>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</si>
  <si>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</si>
  <si>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</si>
  <si>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</si>
  <si>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</si>
  <si>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</si>
  <si>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</si>
  <si>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</si>
  <si>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</si>
  <si>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</si>
  <si>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</si>
  <si>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</si>
  <si>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</si>
  <si>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</si>
  <si>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</si>
  <si>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</si>
  <si>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</si>
  <si>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</si>
  <si>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</si>
  <si>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</si>
  <si>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</si>
  <si>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</si>
  <si>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</si>
  <si>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</si>
  <si>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</si>
  <si>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</si>
  <si>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</si>
  <si>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</si>
  <si>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</si>
  <si>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</si>
  <si>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</si>
  <si>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</si>
  <si>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</si>
  <si>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</si>
  <si>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</si>
  <si>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</si>
  <si>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</si>
  <si>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</si>
  <si>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</si>
  <si>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</si>
  <si>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</si>
  <si>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</si>
  <si>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</si>
  <si>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</si>
  <si>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</si>
  <si>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</si>
  <si>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</si>
  <si>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</si>
  <si>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</si>
  <si>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</si>
  <si>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</si>
  <si>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</si>
  <si>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</si>
  <si>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</si>
  <si>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</si>
  <si>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</si>
  <si>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</si>
  <si>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</si>
  <si>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</si>
  <si>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</si>
  <si>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</si>
  <si>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</si>
  <si>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</si>
  <si>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</si>
  <si>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</si>
  <si>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</si>
  <si>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</si>
  <si>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</si>
  <si>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</si>
  <si>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</si>
  <si>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</si>
  <si>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</si>
  <si>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</si>
  <si>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</si>
  <si>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</si>
  <si>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</si>
  <si>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</si>
  <si>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</si>
  <si>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</si>
  <si>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</si>
  <si>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</si>
  <si>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</si>
  <si>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</si>
  <si>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</si>
  <si>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</si>
  <si>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</si>
  <si>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</si>
  <si>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</si>
  <si>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</si>
  <si>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</si>
  <si>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</si>
  <si>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</si>
  <si>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</si>
  <si>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</si>
  <si>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</si>
  <si>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</si>
  <si>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</si>
  <si>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</si>
  <si>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</si>
  <si>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</si>
  <si>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</si>
  <si>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</si>
  <si>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</si>
  <si>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</si>
  <si>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</si>
  <si>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</si>
  <si>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</si>
  <si>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</si>
  <si>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</si>
  <si>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</si>
  <si>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</si>
  <si>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</si>
  <si>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</si>
  <si>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</si>
  <si>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</si>
  <si>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</si>
  <si>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</si>
  <si>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</si>
  <si>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</si>
  <si>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</si>
  <si>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</si>
  <si>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</si>
  <si>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</si>
  <si>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</si>
  <si>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</si>
  <si>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</si>
  <si>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</si>
  <si>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</si>
  <si>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</si>
  <si>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</si>
  <si>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</si>
  <si>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</si>
  <si>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</si>
  <si>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</si>
  <si>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</si>
  <si>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</si>
  <si>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</si>
  <si>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</si>
  <si>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</si>
  <si>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</si>
  <si>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</si>
  <si>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</si>
  <si>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</si>
  <si>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</si>
  <si>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</si>
  <si>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</si>
  <si>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</si>
  <si>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</si>
  <si>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</si>
  <si>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</si>
  <si>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</si>
  <si>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</si>
  <si>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</si>
  <si>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</si>
  <si>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</si>
  <si>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</si>
  <si>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</si>
  <si>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</si>
  <si>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</si>
  <si>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</si>
  <si>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</si>
  <si>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</si>
  <si>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</si>
  <si>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</si>
  <si>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</si>
  <si>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</si>
  <si>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</si>
  <si>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</si>
  <si>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</si>
  <si>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</si>
  <si>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</si>
  <si>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</si>
  <si>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</si>
  <si>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</si>
  <si>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</si>
  <si>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</si>
  <si>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</si>
  <si>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</si>
  <si>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</si>
  <si>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</si>
  <si>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</si>
  <si>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</si>
  <si>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</si>
  <si>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</si>
  <si>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</si>
  <si>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</si>
  <si>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</si>
  <si>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</si>
  <si>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</si>
  <si>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</si>
  <si>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</si>
  <si>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</si>
  <si>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</si>
  <si>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</si>
  <si>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</si>
  <si>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</si>
  <si>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</si>
  <si>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</si>
  <si>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</si>
  <si>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</si>
  <si>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</si>
  <si>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</si>
  <si>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</si>
  <si>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</si>
  <si>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</si>
  <si>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</si>
  <si>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</si>
  <si>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</si>
  <si>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</si>
  <si>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</si>
  <si>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</si>
  <si>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</si>
  <si>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</si>
  <si>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</si>
  <si>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</si>
  <si>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</si>
  <si>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</si>
  <si>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</si>
  <si>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</si>
  <si>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</si>
  <si>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</si>
  <si>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</si>
  <si>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</si>
  <si>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</si>
  <si>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</si>
  <si>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</si>
  <si>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</si>
  <si>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</si>
  <si>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</si>
  <si>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</si>
  <si>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</si>
  <si>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</si>
  <si>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</si>
  <si>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</si>
  <si>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</si>
  <si>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</si>
  <si>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</si>
  <si>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</si>
  <si>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</si>
  <si>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</si>
  <si>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</si>
  <si>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</si>
  <si>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</si>
  <si>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</si>
  <si>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</si>
  <si>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</si>
  <si>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</si>
  <si>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</si>
  <si>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</si>
  <si>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</si>
  <si>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</si>
  <si>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</si>
  <si>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</si>
  <si>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</si>
  <si>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</si>
  <si>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</si>
  <si>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</si>
  <si>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</si>
  <si>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</si>
  <si>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</si>
  <si>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</si>
  <si>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</si>
  <si>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</si>
  <si>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</si>
  <si>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</si>
  <si>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</si>
  <si>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</si>
  <si>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</si>
  <si>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</si>
  <si>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</si>
  <si>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</si>
  <si>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</si>
  <si>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</si>
  <si>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</si>
  <si>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</si>
  <si>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</si>
  <si>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</si>
  <si>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</si>
  <si>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</si>
  <si>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</si>
  <si>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</si>
  <si>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</si>
  <si>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</si>
  <si>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</si>
  <si>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</si>
  <si>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</si>
  <si>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</si>
  <si>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</si>
  <si>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</si>
  <si>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</si>
  <si>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</si>
  <si>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</si>
  <si>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</si>
  <si>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</si>
  <si>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</si>
  <si>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</si>
  <si>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</si>
  <si>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</si>
  <si>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</si>
  <si>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</si>
  <si>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</si>
  <si>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</si>
  <si>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</si>
  <si>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</si>
  <si>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</si>
  <si>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</si>
  <si>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</si>
  <si>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</si>
  <si>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</si>
  <si>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</si>
  <si>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</si>
  <si>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</si>
  <si>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</si>
  <si>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</si>
  <si>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</si>
  <si>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</si>
  <si>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</si>
  <si>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</si>
  <si>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</si>
  <si>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</si>
  <si>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</si>
  <si>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</si>
  <si>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</si>
  <si>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</si>
  <si>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</si>
  <si>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</si>
  <si>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</si>
  <si>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</si>
  <si>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</si>
  <si>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</si>
  <si>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</si>
  <si>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</si>
  <si>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</si>
  <si>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</si>
  <si>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</si>
  <si>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</si>
  <si>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</si>
  <si>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</si>
  <si>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</si>
  <si>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</si>
  <si>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</si>
  <si>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</si>
  <si>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</si>
  <si>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</si>
  <si>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</si>
  <si>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</si>
  <si>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</si>
  <si>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</si>
  <si>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</si>
  <si>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</si>
  <si>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</si>
  <si>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</si>
  <si>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</si>
  <si>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</si>
  <si>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</si>
  <si>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</si>
  <si>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</si>
  <si>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</si>
  <si>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</si>
  <si>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</si>
  <si>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</si>
  <si>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</si>
  <si>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</si>
  <si>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</si>
  <si>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</si>
  <si>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</si>
  <si>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</si>
  <si>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</si>
  <si>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</si>
  <si>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</si>
  <si>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</si>
  <si>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</si>
  <si>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</si>
  <si>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</si>
  <si>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</si>
  <si>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</si>
  <si>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</si>
  <si>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</si>
  <si>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</si>
  <si>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</si>
  <si>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</si>
  <si>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</si>
  <si>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</si>
  <si>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</si>
  <si>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</si>
  <si>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</si>
  <si>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</si>
  <si>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</si>
  <si>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</si>
  <si>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</si>
  <si>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</si>
  <si>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</si>
  <si>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</si>
  <si>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</si>
  <si>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</si>
  <si>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</si>
  <si>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</si>
  <si>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</si>
  <si>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</si>
  <si>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</si>
  <si>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</si>
  <si>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</si>
  <si>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</si>
  <si>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</si>
  <si>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</si>
  <si>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</si>
  <si>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</si>
  <si>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</si>
  <si>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</si>
  <si>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</si>
  <si>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</si>
  <si>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</si>
  <si>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</si>
  <si>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</si>
  <si>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</si>
  <si>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</si>
  <si>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</si>
  <si>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</si>
  <si>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</si>
  <si>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</si>
  <si>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</si>
  <si>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</si>
  <si>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</si>
  <si>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</si>
  <si>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</si>
  <si>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</si>
  <si>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</si>
  <si>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</si>
  <si>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</si>
  <si>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</si>
  <si>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</si>
  <si>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</si>
  <si>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</si>
  <si>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</si>
  <si>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</si>
  <si>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</si>
  <si>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</si>
  <si>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</si>
  <si>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</si>
  <si>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</si>
  <si>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</si>
  <si>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</si>
  <si>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</si>
  <si>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</si>
  <si>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</si>
  <si>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</si>
  <si>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</si>
  <si>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</si>
  <si>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</si>
  <si>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</si>
  <si>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</si>
  <si>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</si>
  <si>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</si>
  <si>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</si>
  <si>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</si>
  <si>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</si>
  <si>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</si>
  <si>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</si>
  <si>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</si>
  <si>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</si>
  <si>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</si>
  <si>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</si>
  <si>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</si>
  <si>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</si>
  <si>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</si>
  <si>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</si>
  <si>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</si>
  <si>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</si>
  <si>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</si>
  <si>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</si>
  <si>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</si>
  <si>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</si>
  <si>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</si>
  <si>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</si>
  <si>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</si>
  <si>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</si>
  <si>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</si>
  <si>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</si>
  <si>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</si>
  <si>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</si>
  <si>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</si>
  <si>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</si>
  <si>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</si>
  <si>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</si>
  <si>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</si>
  <si>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</si>
  <si>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</si>
  <si>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</si>
  <si>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</si>
  <si>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</si>
  <si>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</si>
  <si>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</si>
  <si>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</si>
  <si>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</si>
  <si>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</si>
  <si>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</si>
  <si>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</si>
  <si>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</si>
  <si>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</si>
  <si>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</si>
  <si>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</si>
  <si>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</si>
  <si>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</si>
  <si>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</si>
  <si>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</si>
  <si>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</si>
  <si>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</si>
  <si>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</si>
  <si>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</si>
  <si>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</si>
  <si>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</si>
  <si>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</si>
  <si>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</si>
  <si>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</si>
  <si>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</si>
  <si>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</si>
  <si>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</si>
  <si>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</si>
  <si>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</si>
  <si>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</si>
  <si>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</si>
  <si>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</si>
  <si>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</si>
  <si>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</si>
  <si>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</si>
  <si>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</si>
  <si>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</si>
  <si>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</si>
  <si>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</si>
  <si>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</si>
  <si>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</si>
  <si>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</si>
  <si>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</si>
  <si>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</si>
  <si>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</si>
  <si>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</si>
  <si>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</si>
  <si>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</si>
  <si>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</si>
  <si>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</si>
  <si>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</si>
  <si>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</si>
  <si>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</si>
  <si>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</si>
  <si>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</si>
  <si>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</si>
  <si>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</si>
  <si>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</si>
  <si>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</si>
  <si>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</si>
  <si>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</si>
  <si>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</si>
  <si>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</si>
  <si>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</si>
  <si>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</si>
  <si>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</si>
  <si>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</si>
  <si>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</si>
  <si>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</si>
  <si>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</si>
  <si>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</si>
  <si>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</si>
  <si>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</si>
  <si>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</si>
  <si>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</si>
  <si>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</si>
  <si>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</si>
  <si>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</si>
  <si>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</si>
  <si>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</si>
  <si>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</si>
  <si>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</si>
  <si>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</si>
  <si>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</si>
  <si>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</si>
  <si>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</si>
  <si>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</si>
  <si>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</si>
  <si>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</si>
  <si>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</si>
  <si>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</si>
  <si>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</si>
  <si>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</si>
  <si>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</si>
  <si>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</si>
  <si>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</si>
  <si>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</si>
  <si>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</si>
  <si>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</si>
  <si>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</si>
  <si>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</si>
  <si>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</si>
  <si>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</si>
  <si>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</si>
  <si>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</si>
  <si>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</si>
  <si>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</si>
  <si>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</si>
  <si>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</si>
  <si>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</si>
  <si>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</si>
  <si>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</si>
  <si>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</si>
  <si>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</si>
  <si>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</si>
  <si>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</si>
  <si>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</si>
  <si>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</si>
  <si>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</si>
  <si>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</si>
  <si>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</si>
  <si>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</si>
  <si>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</si>
  <si>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</si>
  <si>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</si>
  <si>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</si>
  <si>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</si>
  <si>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</si>
  <si>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</si>
  <si>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</si>
  <si>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</si>
  <si>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</si>
  <si>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</si>
  <si>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</si>
  <si>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</si>
  <si>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</si>
  <si>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</si>
  <si>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</si>
  <si>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</si>
  <si>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</si>
  <si>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</si>
  <si>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</si>
  <si>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</si>
  <si>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</si>
  <si>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</si>
  <si>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</si>
  <si>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</si>
  <si>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</si>
  <si>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</si>
  <si>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</si>
  <si>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</si>
  <si>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</si>
  <si>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</si>
  <si>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</si>
  <si>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</si>
  <si>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</si>
  <si>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</si>
  <si>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</si>
  <si>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</si>
  <si>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</si>
  <si>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</si>
  <si>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</si>
  <si>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</si>
  <si>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</si>
  <si>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</si>
  <si>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</si>
  <si>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</si>
  <si>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</si>
  <si>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</si>
  <si>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</si>
  <si>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</si>
  <si>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</si>
  <si>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</si>
  <si>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</si>
  <si>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</si>
  <si>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</si>
  <si>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</si>
  <si>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</si>
  <si>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</si>
  <si>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</si>
  <si>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</si>
  <si>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</si>
  <si>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</si>
  <si>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</si>
  <si>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</si>
  <si>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</si>
  <si>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</si>
  <si>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</si>
  <si>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</si>
  <si>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</si>
  <si>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</si>
  <si>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</si>
  <si>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</si>
  <si>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</si>
  <si>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</si>
  <si>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</si>
  <si>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</si>
  <si>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</si>
  <si>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</si>
  <si>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</si>
  <si>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</si>
  <si>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</si>
  <si>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</si>
  <si>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</si>
  <si>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</si>
  <si>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</si>
  <si>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</si>
  <si>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</si>
  <si>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</si>
  <si>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</si>
  <si>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</si>
  <si>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</si>
  <si>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</si>
  <si>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</si>
  <si>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</si>
  <si>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</si>
  <si>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</si>
  <si>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</si>
  <si>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</si>
  <si>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</si>
  <si>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</si>
  <si>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</si>
  <si>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</si>
  <si>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</si>
  <si>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</si>
  <si>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</si>
  <si>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</si>
  <si>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</si>
  <si>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</si>
  <si>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</si>
  <si>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</si>
  <si>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</si>
  <si>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</si>
  <si>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</si>
  <si>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</si>
  <si>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</si>
  <si>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</si>
  <si>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</si>
  <si>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</si>
  <si>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</si>
  <si>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</si>
  <si>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</si>
  <si>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</si>
  <si>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</si>
  <si>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</si>
  <si>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</si>
  <si>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</si>
  <si>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</si>
  <si>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</si>
  <si>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</si>
  <si>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</si>
  <si>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</si>
  <si>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</si>
  <si>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</si>
  <si>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</si>
  <si>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</si>
  <si>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</si>
  <si>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</si>
  <si>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</si>
  <si>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</si>
  <si>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</si>
  <si>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</si>
  <si>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</si>
  <si>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</si>
  <si>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</si>
  <si>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</si>
  <si>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</si>
  <si>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</si>
  <si>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</si>
  <si>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</si>
  <si>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</si>
  <si>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</si>
  <si>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</si>
  <si>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</si>
  <si>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</si>
  <si>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</si>
  <si>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</si>
  <si>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</si>
  <si>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</si>
  <si>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</si>
  <si>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</si>
  <si>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</si>
  <si>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</si>
  <si>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</si>
  <si>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</si>
  <si>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</si>
  <si>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</si>
  <si>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</si>
  <si>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</si>
  <si>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</si>
  <si>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</si>
  <si>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</si>
  <si>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</si>
  <si>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</si>
  <si>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</si>
  <si>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</si>
  <si>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</si>
  <si>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</si>
  <si>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</si>
  <si>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</si>
  <si>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</si>
  <si>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</si>
  <si>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</si>
  <si>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</si>
  <si>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</si>
  <si>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</si>
  <si>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</si>
  <si>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</si>
  <si>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</si>
  <si>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</si>
  <si>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</si>
  <si>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</si>
  <si>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</si>
  <si>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</si>
  <si>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</si>
  <si>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</si>
  <si>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</si>
  <si>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</si>
  <si>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</si>
  <si>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</si>
  <si>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</si>
  <si>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</si>
  <si>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</si>
  <si>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</si>
  <si>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</si>
  <si>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</si>
  <si>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</si>
  <si>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</si>
  <si>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</si>
  <si>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</si>
  <si>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</si>
  <si>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</si>
  <si>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</si>
  <si>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</si>
  <si>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</si>
  <si>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</si>
  <si>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</si>
  <si>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</si>
  <si>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</si>
  <si>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</si>
  <si>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</si>
  <si>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</si>
  <si>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</si>
  <si>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</si>
  <si>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</si>
  <si>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</si>
  <si>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</si>
  <si>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</si>
  <si>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</si>
  <si>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</si>
  <si>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</si>
  <si>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</si>
  <si>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</si>
  <si>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</si>
  <si>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</si>
  <si>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</si>
  <si>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</si>
  <si>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</si>
  <si>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</si>
  <si>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</si>
  <si>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</si>
  <si>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</si>
  <si>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</si>
  <si>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</si>
  <si>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</si>
  <si>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</si>
  <si>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</si>
  <si>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</si>
  <si>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</si>
  <si>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</si>
  <si>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</si>
  <si>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</si>
  <si>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</si>
  <si>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</si>
  <si>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</si>
  <si>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</si>
  <si>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</si>
  <si>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</si>
  <si>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</si>
  <si>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</si>
  <si>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</si>
  <si>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</si>
  <si>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</si>
  <si>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</si>
  <si>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</si>
  <si>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</si>
  <si>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</si>
  <si>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</si>
  <si>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</si>
  <si>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</si>
  <si>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</si>
  <si>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</si>
  <si>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</si>
  <si>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</si>
  <si>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</si>
  <si>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</si>
  <si>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</si>
  <si>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</si>
  <si>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</si>
  <si>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</si>
  <si>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</si>
  <si>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</si>
  <si>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</si>
  <si>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</si>
  <si>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</si>
  <si>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</si>
  <si>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</si>
  <si>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</si>
  <si>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</si>
  <si>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</si>
  <si>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</si>
  <si>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</si>
  <si>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</si>
  <si>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</si>
  <si>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</si>
  <si>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</si>
  <si>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</si>
  <si>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</si>
  <si>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</si>
  <si>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</si>
  <si>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</si>
  <si>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</si>
  <si>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</si>
  <si>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</si>
  <si>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</si>
  <si>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</si>
  <si>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</si>
  <si>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</si>
  <si>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</si>
  <si>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</si>
  <si>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</si>
  <si>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</si>
  <si>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</si>
  <si>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</si>
  <si>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</si>
  <si>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</si>
  <si>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</si>
  <si>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</si>
  <si>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</si>
  <si>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</si>
  <si>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</si>
  <si>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</si>
  <si>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</si>
  <si>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</si>
  <si>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</si>
  <si>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</si>
  <si>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</si>
  <si>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</si>
  <si>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</si>
  <si>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</si>
  <si>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</si>
  <si>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</si>
  <si>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</si>
  <si>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</si>
  <si>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</si>
  <si>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</si>
  <si>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</si>
  <si>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</si>
  <si>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</si>
  <si>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</si>
  <si>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</si>
  <si>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</si>
  <si>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</si>
  <si>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</si>
  <si>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</si>
  <si>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</si>
  <si>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</si>
  <si>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</si>
  <si>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</si>
  <si>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</si>
  <si>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</si>
  <si>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</si>
  <si>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</si>
  <si>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</si>
  <si>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</si>
  <si>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</si>
  <si>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</si>
  <si>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</si>
  <si>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</si>
  <si>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</si>
  <si>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</si>
  <si>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</si>
  <si>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</si>
  <si>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</si>
  <si>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</si>
  <si>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</si>
  <si>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</si>
  <si>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</si>
  <si>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</si>
  <si>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</si>
  <si>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</si>
  <si>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</si>
  <si>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</si>
  <si>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</si>
  <si>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</si>
  <si>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</si>
  <si>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</si>
  <si>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</si>
  <si>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</si>
  <si>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</si>
  <si>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</si>
  <si>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</si>
  <si>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</si>
  <si>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</si>
  <si>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</si>
  <si>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</si>
  <si>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</si>
  <si>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</si>
  <si>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</si>
  <si>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</si>
  <si>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</si>
  <si>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</si>
  <si>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</si>
  <si>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</si>
  <si>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</si>
  <si>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</si>
  <si>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</si>
  <si>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</si>
  <si>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</si>
  <si>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</si>
  <si>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</si>
  <si>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</si>
  <si>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</si>
  <si>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</si>
  <si>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</si>
  <si>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</si>
  <si>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</si>
  <si>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</si>
  <si>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</si>
  <si>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</si>
  <si>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</si>
  <si>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</si>
  <si>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</si>
  <si>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</si>
  <si>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</si>
  <si>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</si>
  <si>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</si>
  <si>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</si>
  <si>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</si>
  <si>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</si>
  <si>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</si>
  <si>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</si>
  <si>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</si>
  <si>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</si>
  <si>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</si>
  <si>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</si>
  <si>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</si>
  <si>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</si>
  <si>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</si>
  <si>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</si>
  <si>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</si>
  <si>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</si>
  <si>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</si>
  <si>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</si>
  <si>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</si>
  <si>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</si>
  <si>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</si>
  <si>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</si>
  <si>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</si>
  <si>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</si>
  <si>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</si>
  <si>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</si>
  <si>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</si>
  <si>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</si>
  <si>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</si>
  <si>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</si>
  <si>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</si>
  <si>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</si>
  <si>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</si>
  <si>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</si>
  <si>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</si>
  <si>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</si>
  <si>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</si>
  <si>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</si>
  <si>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</si>
  <si>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</si>
  <si>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</si>
  <si>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</si>
  <si>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</si>
  <si>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</si>
  <si>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</si>
  <si>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</si>
  <si>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</si>
  <si>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</si>
  <si>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</si>
  <si>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</si>
  <si>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</si>
  <si>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</si>
  <si>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</si>
  <si>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</si>
  <si>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</si>
  <si>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</si>
  <si>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</si>
  <si>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</si>
  <si>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</si>
  <si>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</si>
  <si>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</si>
  <si>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</si>
  <si>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</si>
  <si>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</si>
  <si>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</si>
  <si>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</si>
  <si>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</si>
  <si>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</si>
  <si>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</si>
  <si>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</si>
  <si>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</si>
  <si>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</si>
  <si>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</si>
  <si>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</si>
  <si>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</si>
  <si>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</si>
  <si>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</si>
  <si>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</si>
  <si>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</si>
  <si>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</si>
  <si>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</si>
  <si>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</si>
  <si>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</si>
  <si>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</si>
  <si>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</si>
  <si>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</si>
  <si>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</si>
  <si>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</si>
  <si>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</si>
  <si>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</si>
  <si>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</si>
  <si>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</si>
  <si>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</si>
  <si>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</si>
  <si>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</si>
  <si>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</si>
  <si>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</si>
  <si>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</si>
  <si>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</si>
  <si>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</si>
  <si>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</si>
  <si>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</si>
  <si>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</si>
  <si>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</si>
  <si>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</si>
  <si>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</si>
  <si>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</si>
  <si>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</si>
  <si>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</si>
  <si>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</si>
  <si>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</si>
  <si>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</si>
  <si>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</si>
  <si>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</si>
  <si>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</si>
  <si>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</si>
  <si>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</si>
  <si>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</si>
  <si>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</si>
  <si>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</si>
  <si>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</si>
  <si>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</si>
  <si>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</si>
  <si>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</si>
  <si>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</si>
  <si>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</si>
  <si>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</si>
  <si>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</si>
  <si>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</si>
  <si>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</si>
  <si>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</si>
  <si>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</si>
  <si>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</si>
  <si>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</si>
  <si>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</si>
  <si>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</si>
  <si>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</si>
  <si>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</si>
  <si>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</si>
  <si>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</si>
  <si>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</si>
  <si>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</si>
  <si>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</si>
  <si>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</si>
  <si>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</si>
  <si>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</si>
  <si>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</si>
  <si>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</si>
  <si>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</si>
  <si>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</si>
  <si>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</si>
  <si>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</si>
  <si>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</si>
  <si>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</si>
  <si>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</si>
  <si>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</si>
  <si>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</si>
  <si>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</si>
  <si>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</si>
  <si>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</si>
  <si>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</si>
  <si>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</si>
  <si>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</si>
  <si>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</si>
  <si>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</si>
  <si>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</si>
  <si>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</si>
  <si>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</si>
  <si>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</si>
  <si>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</si>
  <si>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</si>
  <si>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</si>
  <si>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</si>
  <si>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</si>
  <si>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</si>
  <si>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</si>
  <si>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</si>
  <si>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</si>
  <si>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</si>
  <si>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</si>
  <si>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</si>
  <si>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</si>
  <si>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</si>
  <si>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</si>
  <si>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</si>
  <si>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</si>
  <si>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</si>
  <si>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</si>
  <si>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</si>
  <si>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</si>
  <si>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</si>
  <si>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</si>
  <si>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</si>
  <si>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</si>
  <si>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</si>
  <si>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</si>
  <si>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</si>
  <si>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</si>
  <si>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</si>
  <si>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</si>
  <si>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</si>
  <si>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</si>
  <si>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</si>
  <si>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</si>
  <si>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</si>
  <si>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</si>
  <si>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</si>
  <si>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</si>
  <si>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</si>
  <si>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</si>
  <si>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</si>
  <si>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</si>
  <si>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</si>
  <si>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</si>
  <si>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</si>
  <si>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</si>
  <si>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</si>
  <si>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</si>
  <si>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</si>
  <si>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</si>
  <si>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</si>
  <si>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</si>
  <si>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</si>
  <si>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</si>
  <si>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</si>
  <si>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</si>
  <si>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</si>
  <si>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</si>
  <si>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</si>
  <si>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</si>
  <si>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</si>
  <si>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</si>
  <si>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</si>
  <si>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</si>
  <si>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</si>
  <si>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</si>
  <si>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</si>
  <si>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</si>
  <si>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</si>
  <si>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</si>
  <si>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</si>
  <si>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</si>
  <si>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</si>
  <si>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</si>
  <si>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</si>
  <si>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</si>
  <si>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</si>
  <si>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</si>
  <si>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</si>
  <si>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</si>
  <si>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</si>
  <si>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</si>
  <si>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</si>
  <si>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</si>
  <si>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</si>
  <si>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</si>
  <si>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</si>
  <si>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</si>
  <si>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</si>
  <si>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</si>
  <si>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</si>
  <si>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</si>
  <si>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</si>
  <si>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</si>
  <si>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</si>
  <si>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</si>
  <si>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</si>
  <si>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</si>
  <si>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</si>
  <si>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</si>
  <si>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</si>
  <si>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</si>
  <si>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</si>
  <si>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</si>
  <si>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</si>
  <si>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</si>
  <si>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</si>
  <si>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</si>
  <si>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</si>
  <si>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</si>
  <si>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</si>
  <si>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</si>
  <si>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</si>
  <si>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</si>
  <si>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</si>
  <si>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</si>
  <si>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</si>
  <si>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</si>
  <si>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</si>
  <si>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</si>
  <si>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</si>
  <si>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</si>
  <si>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</si>
  <si>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</si>
  <si>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</si>
  <si>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</si>
  <si>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</si>
  <si>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</si>
  <si>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</si>
  <si>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</si>
  <si>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</si>
  <si>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</si>
  <si>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</si>
  <si>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</si>
  <si>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</si>
  <si>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</si>
  <si>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</si>
  <si>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</si>
  <si>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</si>
  <si>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</si>
  <si>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</si>
  <si>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</si>
  <si>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</si>
  <si>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</si>
  <si>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</si>
  <si>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</si>
  <si>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</si>
  <si>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</si>
  <si>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</si>
  <si>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</si>
  <si>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</si>
  <si>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</si>
  <si>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</si>
  <si>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</si>
  <si>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</si>
  <si>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</si>
  <si>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</si>
  <si>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</si>
  <si>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</si>
  <si>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</si>
  <si>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</si>
  <si>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</si>
  <si>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</si>
  <si>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</si>
  <si>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</si>
  <si>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</si>
  <si>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</si>
  <si>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</si>
  <si>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</si>
  <si>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</si>
  <si>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</si>
  <si>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</si>
  <si>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</si>
  <si>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</si>
  <si>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</si>
  <si>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</si>
  <si>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</si>
  <si>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</si>
  <si>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</si>
  <si>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</si>
  <si>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</si>
  <si>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</si>
  <si>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</si>
  <si>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</si>
  <si>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</si>
  <si>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</si>
  <si>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</si>
  <si>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</si>
  <si>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</si>
  <si>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</si>
  <si>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</si>
  <si>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</si>
  <si>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</si>
  <si>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</si>
  <si>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</si>
  <si>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</si>
  <si>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</si>
  <si>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</si>
  <si>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</si>
  <si>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</si>
  <si>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</si>
  <si>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</si>
  <si>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</si>
  <si>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</si>
  <si>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</si>
  <si>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</si>
  <si>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</si>
  <si>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</si>
  <si>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</si>
  <si>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</si>
  <si>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</si>
  <si>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</si>
  <si>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</si>
  <si>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</si>
  <si>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</si>
  <si>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</si>
  <si>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</si>
  <si>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</si>
  <si>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</si>
  <si>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</si>
  <si>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</si>
  <si>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</si>
  <si>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</si>
  <si>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</si>
  <si>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</si>
  <si>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</si>
  <si>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</si>
  <si>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</si>
  <si>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</si>
  <si>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</si>
  <si>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</si>
  <si>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</si>
  <si>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</si>
  <si>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</si>
  <si>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</si>
  <si>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</si>
  <si>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</si>
  <si>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</si>
  <si>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</si>
  <si>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</si>
  <si>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</si>
  <si>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</si>
  <si>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</si>
  <si>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</si>
  <si>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</si>
  <si>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</si>
  <si>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</si>
  <si>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</si>
  <si>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</si>
  <si>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</si>
  <si>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</si>
  <si>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</si>
  <si>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</si>
  <si>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</si>
  <si>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</si>
  <si>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</si>
  <si>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</si>
  <si>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</si>
  <si>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</si>
  <si>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</si>
  <si>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</si>
  <si>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</si>
  <si>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</si>
  <si>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</si>
  <si>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</si>
  <si>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</si>
  <si>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</si>
  <si>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</si>
  <si>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</si>
  <si>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</si>
  <si>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</si>
  <si>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</si>
  <si>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</si>
  <si>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</si>
  <si>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</si>
  <si>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</si>
  <si>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</si>
  <si>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</si>
  <si>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</si>
  <si>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</si>
  <si>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</si>
  <si>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</si>
  <si>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</si>
  <si>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</si>
  <si>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</si>
  <si>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</si>
  <si>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</si>
  <si>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</si>
  <si>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</si>
  <si>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</si>
  <si>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</si>
  <si>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</si>
  <si>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</si>
  <si>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</si>
  <si>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</si>
  <si>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</si>
  <si>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</si>
  <si>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</si>
  <si>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</si>
  <si>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</si>
  <si>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</si>
  <si>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</si>
  <si>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</si>
  <si>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</si>
  <si>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</si>
  <si>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</si>
  <si>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</si>
  <si>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</si>
  <si>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</si>
  <si>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</si>
  <si>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</si>
  <si>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</si>
  <si>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</si>
  <si>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</si>
  <si>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</si>
  <si>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</si>
  <si>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</si>
  <si>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</si>
  <si>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</si>
  <si>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</si>
  <si>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</si>
  <si>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</si>
  <si>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</si>
  <si>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</si>
  <si>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</si>
  <si>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</si>
  <si>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</si>
  <si>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</si>
  <si>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</si>
  <si>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</si>
  <si>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</si>
  <si>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</si>
  <si>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</si>
  <si>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</si>
  <si>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</si>
  <si>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</si>
  <si>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</si>
  <si>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</si>
  <si>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</si>
  <si>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</si>
  <si>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</si>
  <si>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</si>
  <si>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</si>
  <si>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</si>
  <si>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</si>
  <si>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</si>
  <si>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</si>
  <si>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</si>
  <si>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</si>
  <si>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</si>
  <si>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</si>
  <si>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</si>
  <si>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</si>
  <si>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</si>
  <si>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</si>
  <si>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</si>
  <si>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</si>
  <si>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</si>
  <si>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</si>
  <si>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</si>
  <si>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</si>
  <si>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</si>
  <si>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</si>
  <si>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</si>
  <si>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</si>
  <si>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</si>
  <si>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</si>
  <si>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</si>
  <si>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</si>
  <si>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</si>
  <si>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</si>
  <si>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</si>
  <si>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</si>
  <si>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</si>
  <si>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</si>
  <si>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</si>
  <si>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</si>
  <si>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</si>
  <si>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</si>
  <si>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</si>
  <si>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</si>
  <si>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</si>
  <si>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</si>
  <si>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</si>
  <si>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</si>
  <si>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</si>
  <si>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</si>
  <si>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</si>
  <si>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</si>
  <si>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</si>
  <si>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</si>
  <si>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</si>
  <si>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</si>
  <si>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</si>
  <si>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</si>
  <si>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</si>
  <si>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</si>
  <si>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</si>
  <si>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</si>
  <si>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</si>
  <si>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</si>
  <si>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</si>
  <si>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</si>
  <si>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</si>
  <si>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</si>
  <si>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</si>
  <si>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</si>
  <si>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</si>
  <si>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</si>
  <si>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</si>
  <si>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</si>
  <si>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</si>
  <si>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</si>
  <si>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</si>
  <si>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</si>
  <si>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</si>
  <si>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</si>
  <si>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</si>
  <si>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</si>
  <si>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</si>
  <si>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</si>
  <si>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</si>
  <si>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</si>
  <si>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</si>
  <si>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</si>
  <si>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</si>
  <si>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</si>
  <si>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</si>
  <si>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</si>
  <si>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</si>
  <si>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</si>
  <si>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</si>
  <si>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</si>
  <si>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</si>
  <si>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</si>
  <si>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</si>
  <si>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</si>
  <si>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</si>
  <si>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</si>
  <si>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</si>
  <si>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</si>
  <si>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</si>
  <si>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</si>
  <si>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</si>
  <si>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</si>
  <si>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</si>
  <si>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</si>
  <si>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</si>
  <si>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</si>
  <si>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</si>
  <si>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</si>
  <si>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</si>
  <si>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</si>
  <si>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</si>
  <si>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</si>
  <si>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</si>
  <si>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</si>
  <si>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</si>
  <si>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</si>
  <si>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</si>
  <si>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</si>
  <si>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</si>
  <si>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</si>
  <si>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</si>
  <si>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</si>
  <si>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</si>
  <si>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</si>
  <si>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</si>
  <si>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</si>
  <si>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</si>
  <si>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</si>
  <si>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</si>
  <si>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</si>
  <si>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</si>
  <si>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</si>
  <si>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</si>
  <si>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</si>
  <si>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</si>
  <si>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</si>
  <si>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</si>
  <si>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</si>
  <si>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</si>
  <si>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</si>
  <si>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</si>
  <si>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</si>
  <si>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</si>
  <si>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</si>
  <si>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</si>
  <si>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</si>
  <si>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</si>
  <si>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</si>
  <si>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</si>
  <si>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</si>
  <si>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</si>
  <si>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</si>
  <si>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</si>
  <si>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</si>
  <si>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</si>
  <si>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</si>
  <si>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</si>
  <si>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</si>
  <si>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</si>
  <si>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</si>
  <si>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</si>
  <si>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</si>
  <si>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</si>
  <si>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</si>
  <si>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no PCM </t>
  </si>
  <si>
    <t xml:space="preserve">ETA 20 min </t>
  </si>
  <si>
    <t>PCM-20251111-00001277</t>
  </si>
  <si>
    <t xml:space="preserve">ETA 80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</si>
  <si>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</si>
  <si>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</si>
  <si>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</si>
  <si>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</si>
  <si>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</si>
  <si>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</si>
  <si>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</si>
  <si>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</si>
  <si>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</si>
  <si>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</si>
  <si>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PCM-20251111-00001128</t>
  </si>
  <si>
    <t>EM Team on the way ETA: 40 Mins</t>
  </si>
  <si>
    <t>PCM-20251111-00000854</t>
  </si>
  <si>
    <t>Team at gate and waiting for access</t>
  </si>
  <si>
    <t>PCM-20251111-00001211</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</si>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</sst>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309.68025324073824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45972.628679166664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45972.628679166664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45972.628679166664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45972.628679166664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45972.628679166664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45972.628679166664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45972.628679166664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45972.628679166664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45972.628679166664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45972.628679166664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45972.628679166664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45972.628679166664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45972.628679166664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45972.628679166664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45972.628679166664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45972.628679166664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45972.628679166664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45972.628679166664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45972.628679166664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45972.628679166664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45972.628679166664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45972.628679166664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45972.628679166664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45972.628679166664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45972.628679166664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45972.628679166664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45972.628679166664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45972.628679166664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45972.628679166664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45972.628679166664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45972.628679166664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45972.628679166664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45972.628679166664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45972.628679166664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45972.628679166664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45972.628679166664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45972.628679166664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45972.628679166664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45972.628679166664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45972.628679166664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45972.628679166664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45972.628679166664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45972.628679166664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A7295ECF-CC03-4732-8B5A-93A61BA5B37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D12" sqref="D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147.6288412037029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0.34516064814670244</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24700</v>
      </c>
      <c r="E5" s="103"/>
      <c r="F5" s="104"/>
      <c r="G5" s="105">
        <f t="shared" ca="1" si="1"/>
        <v>45972.628679166664</v>
      </c>
      <c r="H5" s="104">
        <v>45972.606296296297</v>
      </c>
      <c r="I5" s="18" t="str">
        <f>IFERROR(VLOOKUP(D5,DB!A:F,6,0),"")</f>
        <v>Generator-SG</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22642</v>
      </c>
      <c r="E6" s="103" t="s">
        <v>39021</v>
      </c>
      <c r="F6" s="104">
        <v>45972.624178240738</v>
      </c>
      <c r="G6" s="105">
        <f t="shared" ca="1" si="1"/>
        <v>4.5009259265498258E-3</v>
      </c>
      <c r="H6" s="104">
        <v>45972.615844907406</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45972.628679166664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45972.628679166664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45972.628679166664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45972.628679166664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45972.628679166664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45972.628679166664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45972.628679166664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45972.628679166664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45972.628679166664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45972.628679166664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45972.628679166664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45972.628679166664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45972.628679166664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45972.628679166664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45972.628679166664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45972.628679166664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45972.628679166664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45972.628679166664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45972.628679166664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45972.628679166664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45972.628679166664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45972.628679166664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45972.628679166664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45972.628679166664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45972.628679166664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45972.628679166664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45972.628679166664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45972.628679166664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45972.628679166664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45972.628679166664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45972.628679166664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45972.628679166664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45972.628679166664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45972.628679166664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45972.628679166664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45972.628679166664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45972.628679166664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45972.628679166664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45972.628679166664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45972.628679166664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45972.628679166664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45972.628679166664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45972.628679166664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45972.628679166664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45972.628679166664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45972.628679166664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45972.628679166664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45972.628679166664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45972.628679166664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45972.628679166664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45972.628679166664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45972.628679166664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45972.628679166664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45972.628679166664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45972.628679166664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45972.628679166664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45972.628679166664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45972.628679166664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45972.628679166664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45972.628679166664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45972.628679166664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45972.628679166664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45972.628679166664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45972.628679166664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45972.628679166664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45972.628679166664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45972.628679166664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45972.628679166664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45972.628679166664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45972.628679166664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45972.628679166664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45972.628679166664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45972.628679166664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45972.628679166664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45972.628679166664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45972.628679166664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45972.628679166664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45972.628679166664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45972.628679166664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45972.628679166664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45972.628679166664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45972.628679166664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45972.628679166664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45972.628679166664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45972.628679166664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45972.628679166664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45972.628679166664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45972.628679166664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45972.628679166664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45972.628679166664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45972.628679166664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45972.628679166664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45972.628679166664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45972.628679166664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45972.628679166664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45972.628679166664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45972.628679166664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45972.628679166664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45972.628679166664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45972.628679166664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45972.628679166664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45972.628679166664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45972.628679166664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45972.628679166664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45972.628679166664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45972.628679166664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45972.628679166664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45972.628679166664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45972.628679166664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45972.628679166664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45972.628679166664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45972.628679166664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45972.628679166664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45972.628679166664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45972.628679166664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45972.628679166664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45972.628679166664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45972.628679166664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45972.628679166664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45972.628679166664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45972.628679166664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45972.628679166664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45972.628679166664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45972.628679166664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45972.628679166664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45972.628679166664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45972.628679166664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45972.628679166664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45972.628679166664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45972.628679166664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45972.628679166664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45972.628679166664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45972.628679166664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45972.628679166664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45972.628679166664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45972.628679166664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45972.628679166664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45972.628679166664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45972.628679166664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45972.628679166664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45972.628679166664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45972.628679166664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45972.628679166664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45972.628679166664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45972.628679166664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45972.628679166664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45972.628679166664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45972.628679166664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45972.628679166664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45972.628679166664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45972.628679166664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45972.628679166664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45972.628679166664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45972.628679166664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45972.628679166664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45972.628679166664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45972.628679166664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45972.628679166664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45972.628679166664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45972.628679166664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45972.628679166664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45972.628679166664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45972.628679166664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45972.628679166664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45972.628679166664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45972.628679166664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45972.628679166664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45972.628679166664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45972.628679166664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45972.628679166664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45972.628679166664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45972.628679166664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45972.628679166664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45972.628679166664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45972.628679166664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45972.628679166664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45972.628679166664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45972.628679166664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45972.628679166664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45972.628679166664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45972.628679166664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45972.628679166664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45972.628679166664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45972.628679166664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45972.628679166664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45972.628679166664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45972.628679166664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45972.628679166664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45972.628679166664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45972.628679166664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45972.628679166664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45972.628679166664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45972.628679166664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45972.628679166664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45972.628679166664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45972.628679166664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45972.628679166664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45972.628679166664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45972.628679166664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45972.628679166664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45972.628679166664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45972.628679166664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45972.628679166664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45972.628679166664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45972.628679166664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45972.628679166664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45972.628679166664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45972.628679166664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45972.628679166664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45972.628679166664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45972.628679166664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45972.628679166664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45972.628679166664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45972.628679166664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45972.628679166664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45972.628679166664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45972.628679166664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45972.628679166664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45972.628679166664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45972.628679166664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45972.628679166664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45972.628679166664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45972.628679166664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45972.628679166664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45972.628679166664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45972.628679166664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45972.628679166664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45972.628679166664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45972.628679166664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45972.628679166664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45972.628679166664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45972.628679166664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45972.628679166664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45972.628679166664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45972.628679166664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45972.628679166664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45972.628679166664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45972.628679166664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45972.628679166664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45972.628679166664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45972.628679166664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45972.628679166664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45972.628679166664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45972.628679166664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45972.628679166664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45972.628679166664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45972.628679166664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45972.628679166664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45972.628679166664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45972.628679166664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45972.628679166664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45972.628679166664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45972.628679166664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45972.628679166664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45972.628679166664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45972.628679166664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45972.628679166664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45972.628679166664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45972.628679166664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45972.628679166664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45972.628679166664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45972.628679166664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45972.628679166664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45972.628679166664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45972.628679166664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45972.628679166664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45972.628679166664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45972.628679166664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45972.628679166664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45972.628679166664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45972.628679166664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45972.628679166664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45972.628679166664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45972.628679166664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45972.628679166664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45972.628679166664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45972.628679166664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45972.628679166664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45972.628679166664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45972.628679166664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45972.628679166664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45972.628679166664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45972.628679166664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45972.628679166664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45972.628679166664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45972.628679166664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45972.628679166664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45972.628679166664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45972.628679166664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45972.628679166664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45972.628679166664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45972.628679166664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45972.628679166664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45972.628679166664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45972.628679166664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45972.628679166664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45972.628679166664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45972.628679166664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45972.628679166664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45972.628679166664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45972.628679166664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45972.628679166664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45972.628679166664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45972.628679166664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45972.628679166664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45972.628679166664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45972.628679166664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45972.628679166664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45972.628679166664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45972.628679166664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45972.628679166664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45972.628679166664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45972.628679166664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45972.628679166664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45972.628679166664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45972.628679166664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45972.628679166664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45972.628679166664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45972.628679166664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45972.628679166664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45972.628679166664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45972.628679166664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45972.628679166664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45972.628679166664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45972.628679166664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45972.628679166664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45972.628679166664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45972.628679166664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45972.628679166664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45972.628679166664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45972.628679166664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45972.628679166664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45972.628679166664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45972.628679166664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45972.628679166664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45972.628679166664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45972.628679166664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45972.628679166664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45972.628679166664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45972.628679166664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45972.628679166664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45972.628679166664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45972.628679166664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45972.628679166664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45972.628679166664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45972.628679166664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45972.628679166664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45972.628679166664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45972.628679166664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45972.628679166664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45972.628679166664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45972.628679166664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45972.628679166664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45972.628679166664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45972.628679166664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45972.628679166664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45972.628679166664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45972.628679166664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45972.628679166664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45972.628679166664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45972.628679166664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45972.628679166664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45972.628679166664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45972.628679166664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45972.628679166664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45972.628679166664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45972.628679166664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45972.628679166664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45972.628679166664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45972.628679166664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45972.628679166664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45972.628679166664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45972.628679166664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45972.628679166664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45972.628679166664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45972.628679166664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45972.628679166664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45972.628679166664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45972.628679166664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45972.628679166664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45972.628679166664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45972.628679166664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45972.628679166664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45972.628679166664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45972.628679166664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45972.628679166664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45972.628679166664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45972.628679166664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45972.628679166664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45972.628679166664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45972.628679166664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45972.628679166664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45972.628679166664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45972.628679166664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45972.628679166664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45972.628679166664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45972.628679166664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45972.628679166664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45972.628679166664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45972.628679166664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45972.628679166664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45972.628679166664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45972.628679166664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45972.628679166664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45972.628679166664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45972.628679166664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45972.628679166664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45972.628679166664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45972.628679166664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45972.628679166664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45972.628679166664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45972.628679166664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45972.628679166664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45972.628679166664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45972.628679166664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45972.628679166664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45972.628679166664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45972.628679166664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45972.628679166664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45972.628679166664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45972.628679166664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45972.628679166664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45972.628679166664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45972.628679166664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45972.628679166664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45972.628679166664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45972.628679166664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45972.628679166664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45972.628679166664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45972.628679166664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45972.628679166664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45972.628679166664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45972.628679166664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45972.628679166664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45972.628679166664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45972.628679166664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45972.628679166664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45972.628679166664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45972.628679166664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45972.628679166664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45972.628679166664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45972.628679166664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45972.628679166664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45972.628679166664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45972.628679166664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45972.628679166664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45972.628679166664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45972.628679166664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45972.628679166664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45972.628679166664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45972.628679166664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45972.628679166664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45972.628679166664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45972.628679166664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45972.628679166664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45972.628679166664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45972.628679166664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45972.628679166664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45972.628679166664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45972.628679166664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45972.628679166664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45972.628679166664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45972.628679166664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45972.628679166664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45972.628679166664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45972.628679166664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45972.628679166664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45972.628679166664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45972.628679166664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45972.628679166664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45972.628679166664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45972.628679166664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45972.628679166664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45972.628679166664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45972.628679166664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45972.628679166664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45972.628679166664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45972.628679166664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45972.628679166664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45972.628679166664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45972.628679166664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45972.628679166664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45972.628679166664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45972.628679166664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45972.628679166664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45972.628679166664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45972.628679166664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45972.628679166664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45972.628679166664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45972.628679166664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45972.628679166664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45972.628679166664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45972.628679166664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45972.628679166664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45972.628679166664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45972.628679166664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45972.628679166664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45972.628679166664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45972.628679166664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45972.628679166664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45972.628679166664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45972.628679166664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45972.628679166664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45972.628679166664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45972.628679166664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45972.628679166664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45972.628679166664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45972.628679166664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45972.628679166664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45972.628679166664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45972.628679166664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45972.628679166664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45972.628679166664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45972.628679166664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45972.628679166664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45972.628679166664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45972.628679166664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45972.628679166664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45972.628679166664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45972.628679166664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45972.628679166664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45972.628679166664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45972.628679166664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45972.628679166664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45972.628679166664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45972.628679166664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45972.628679166664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45972.628679166664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45972.628679166664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45972.628679166664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45972.628679166664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45972.628679166664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45972.628679166664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45972.628679166664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45972.628679166664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45972.628679166664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45972.628679166664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45972.628679166664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45972.628679166664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45972.628679166664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45972.628679166664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45972.628679166664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45972.628679166664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45972.628679166664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45972.628679166664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45972.628679166664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45972.628679166664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45972.628679166664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45972.628679166664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45972.628679166664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45972.628679166664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45972.628679166664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45972.628679166664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45972.628679166664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45972.628679166664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45972.628679166664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45972.628679166664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45972.628679166664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45972.628679166664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45972.628679166664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45972.628679166664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45972.628679166664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45972.628679166664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45972.628679166664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45972.628679166664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45972.628679166664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45972.628679166664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45972.628679166664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45972.628679166664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45972.628679166664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45972.628679166664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45972.628679166664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45972.628679166664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45972.628679166664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45972.628679166664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45972.628679166664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45972.628679166664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45972.628679166664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45972.628679166664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45972.628679166664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45972.628679166664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45972.628679166664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45972.628679166664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45972.628679166664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45972.628679166664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45972.628679166664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45972.628679166664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45972.628679166664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45972.628679166664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45972.628679166664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45972.628679166664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45972.628679166664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45972.628679166664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45972.628679166664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45972.628679166664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45972.628679166664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45972.628679166664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45972.628679166664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45972.628679166664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45972.628679166664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45972.628679166664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45972.628679166664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45972.628679166664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45972.628679166664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45972.628679166664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45972.628679166664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45972.628679166664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45972.628679166664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45972.628679166664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45972.628679166664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45972.628679166664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45972.628679166664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45972.628679166664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45972.628679166664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45972.628679166664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45972.628679166664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45972.628679166664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45972.628679166664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45972.628679166664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45972.628679166664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45972.628679166664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45972.628679166664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45972.628679166664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45972.628679166664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45972.628679166664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45972.628679166664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45972.628679166664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45972.628679166664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45972.628679166664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45972.628679166664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45972.628679166664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45972.628679166664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45972.628679166664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45972.628679166664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45972.628679166664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45972.628679166664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45972.628679166664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45972.628679166664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45972.628679166664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45972.628679166664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45972.628679166664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45972.628679166664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45972.628679166664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45972.628679166664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45972.628679166664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45972.628679166664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45972.628679166664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45972.628679166664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45972.628679166664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45972.628679166664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45972.628679166664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45972.628679166664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45972.628679166664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45972.628679166664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45972.628679166664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45972.628679166664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45972.628679166664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45972.628679166664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45972.628679166664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45972.628679166664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45972.628679166664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45972.628679166664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45972.628679166664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45972.628679166664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45972.628679166664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45972.628679166664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45972.628679166664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45972.628679166664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45972.628679166664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45972.628679166664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45972.628679166664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45972.628679166664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45972.628679166664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45972.628679166664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45972.628679166664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45972.628679166664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45972.628679166664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45972.628679166664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45972.628679166664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45972.628679166664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45972.628679166664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45972.628679166664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45972.628679166664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45972.628679166664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45972.628679166664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45972.628679166664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45972.628679166664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45972.628679166664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45972.628679166664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45972.628679166664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45972.628679166664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45972.628679166664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45972.628679166664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45972.628679166664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45972.628679166664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45972.628679166664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45972.628679166664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45972.628679166664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45972.628679166664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45972.628679166664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45972.628679166664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45972.628679166664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45972.628679166664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45972.628679166664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45972.628679166664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45972.628679166664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45972.628679166664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45972.628679166664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45972.628679166664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45972.628679166664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45972.628679166664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45972.628679166664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45972.628679166664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45972.628679166664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45972.628679166664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45972.628679166664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45972.628679166664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45972.628679166664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45972.628679166664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45972.628679166664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45972.628679166664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45972.628679166664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45972.628679166664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45972.628679166664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45972.628679166664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45972.628679166664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45972.628679166664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45972.628679166664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45972.628679166664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45972.628679166664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45972.628679166664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45972.628679166664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45972.628679166664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45972.628679166664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45972.628679166664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45972.628679166664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45972.628679166664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45972.628679166664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45972.628679166664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45972.628679166664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45972.628679166664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45972.628679166664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45972.628679166664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45972.628679166664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45972.628679166664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45972.628679166664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45972.628679166664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45972.628679166664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45972.628679166664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45972.628679166664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45972.628679166664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45972.628679166664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45972.628679166664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45972.628679166664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45972.628679166664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45972.628679166664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45972.628679166664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45972.628679166664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45972.628679166664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45972.628679166664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45972.628679166664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45972.628679166664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45972.628679166664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45972.628679166664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45972.628679166664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45972.628679166664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45972.628679166664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45972.628679166664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45972.628679166664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45972.628679166664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45972.628679166664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45972.628679166664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45972.628679166664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45972.628679166664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45972.628679166664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45972.628679166664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45972.628679166664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45972.628679166664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45972.628679166664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45972.628679166664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45972.628679166664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45972.628679166664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45972.628679166664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45972.628679166664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45972.628679166664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45972.628679166664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45972.628679166664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45972.628679166664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45972.628679166664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45972.628679166664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45972.628679166664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45972.628679166664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45972.628679166664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45972.628679166664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45972.628679166664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45972.628679166664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45972.628679166664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45972.628679166664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45972.628679166664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45972.628679166664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45972.628679166664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45972.628679166664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45972.628679166664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45972.628679166664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45972.628679166664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45972.628679166664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45972.628679166664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45972.628679166664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45972.628679166664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45972.628679166664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45972.628679166664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45972.628679166664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45972.628679166664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45972.628679166664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45972.628679166664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45972.628679166664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45972.628679166664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45972.628679166664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45972.628679166664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45972.628679166664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45972.628679166664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45972.628679166664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45972.628679166664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45972.628679166664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45972.628679166664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45972.628679166664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45972.628679166664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45972.628679166664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45972.628679166664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45972.628679166664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45972.628679166664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45972.628679166664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45972.628679166664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45972.628679166664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45972.628679166664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45972.628679166664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45972.628679166664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45972.628679166664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45972.628679166664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45972.628679166664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45972.628679166664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45972.628679166664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45972.628679166664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45972.628679166664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45972.628679166664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45972.628679166664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45972.628679166664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45972.628679166664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45972.628679166664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45972.628679166664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45972.628679166664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45972.628679166664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45972.628679166664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45972.628679166664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45972.628679166664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45972.628679166664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45972.628679166664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45972.628679166664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45972.628679166664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45972.628679166664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45972.628679166664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45972.628679166664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45972.628679166664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45972.628679166664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45972.628679166664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45972.628679166664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45972.628679166664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45972.628679166664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45972.628679166664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45972.628679166664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45972.628679166664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45972.628679166664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45972.628679166664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45972.628679166664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45972.628679166664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45972.628679166664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45972.628679166664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45972.628679166664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45972.628679166664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45972.628679166664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45972.628679166664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45972.628679166664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45972.628679166664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45972.628679166664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45972.628679166664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45972.628679166664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45972.628679166664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45972.628679166664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45972.628679166664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45972.628679166664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45972.628679166664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45972.628679166664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45972.628679166664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45972.628679166664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45972.628679166664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45972.628679166664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45972.628679166664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45972.628679166664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45972.628679166664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45972.628679166664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45972.628679166664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45972.628679166664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45972.628679166664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45972.628679166664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45972.628679166664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45972.628679166664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45972.628679166664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45972.628679166664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45972.628679166664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45972.628679166664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45972.628679166664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45972.628679166664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45972.628679166664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45972.628679166664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45972.628679166664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45972.628679166664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45972.628679166664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45972.628679166664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45972.628679166664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45972.628679166664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45972.628679166664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45972.628679166664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45972.628679166664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45972.628679166664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45972.628679166664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45972.628679166664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45972.628679166664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45972.628679166664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45972.628679166664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45972.628679166664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45972.628679166664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45972.628679166664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45972.628679166664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45972.628679166664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45972.628679166664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45972.628679166664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45972.628679166664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45972.628679166664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45972.628679166664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45972.628679166664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45972.628679166664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45972.628679166664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45972.628679166664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45972.628679166664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45972.628679166664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45972.628679166664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45972.628679166664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45972.628679166664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45972.628679166664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45972.628679166664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45972.628679166664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45972.628679166664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45972.628679166664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45972.628679166664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45972.628679166664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45972.628679166664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45972.628679166664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45972.628679166664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45972.628679166664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45972.628679166664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45972.628679166664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45972.628679166664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45972.628679166664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45972.628679166664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45972.628679166664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45972.628679166664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45972.628679166664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45972.628679166664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45972.628679166664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45972.628679166664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45972.628679166664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45972.628679166664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45972.628679166664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45972.628679166664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45972.628679166664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45972.628679166664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45972.628679166664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45972.628679166664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45972.628679166664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45972.628679166664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45972.628679166664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45972.628679166664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45972.628679166664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45972.628679166664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45972.628679166664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45972.628679166664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45972.628679166664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45972.628679166664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45972.628679166664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45972.628679166664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45972.628679166664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45972.628679166664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45972.628679166664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45972.628679166664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45972.628679166664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45972.628679166664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45972.628679166664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45972.628679166664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45972.628679166664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45972.628679166664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45972.628679166664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45972.628679166664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45972.628679166664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45972.628679166664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45972.628679166664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45972.628679166664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45972.628679166664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45972.628679166664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45972.628679166664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45972.628679166664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45972.628679166664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45972.628679166664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45972.628679166664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45972.628679166664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45972.628679166664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45972.628679166664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45972.628679166664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45972.628679166664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45972.628679166664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45972.628679166664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45972.628679166664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45972.628679166664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45972.628679166664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45972.628679166664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45972.628679166664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45972.628679166664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45972.628679166664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45972.628679166664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45972.628679166664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45972.628679166664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45972.628679166664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45972.628679166664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45972.628679166664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45972.628679166664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45972.628679166664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45972.628679166664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45972.628679166664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45972.628679166664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45972.628679166664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45972.628679166664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45972.628679166664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45972.628679166664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45972.628679166664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45972.628679166664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45972.628679166664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45972.628679166664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45972.628679166664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45972.628679166664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45972.628679166664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45972.628679166664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45972.628679166664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45972.628679166664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45972.628679166664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45972.628679166664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45972.628679166664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45972.628679166664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45972.628679166664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45972.628679166664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45972.628679166664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45972.628679166664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45972.628679166664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45972.628679166664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45972.628679166664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45972.628679166664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45972.628679166664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45972.628679166664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269.14796157406818</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45972.628679166664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45972.628679166664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45972.628679166664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45972.628679166664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45972.628679166664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45972.628679166664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45972.628679166664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45972.628679166664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45972.628679166664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45972.628679166664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45972.628679166664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45972.628679166664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45972.628679166664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45972.628679166664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45972.628679166664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45972.628679166664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45972.628679166664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45972.628679166664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45972.628679166664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45972.628679166664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45972.628679166664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45972.628679166664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45972.628679166664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45972.628679166664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45972.628679166664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45972.628679166664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45972.628679166664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45972.628679166664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45972.628679166664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45972.628679166664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45972.628679166664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45972.628679166664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45972.628679166664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45972.628679166664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45972.628679166664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45972.628679166664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45972.628679166664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45972.628679166664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45972.628679166664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45972.628679166664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45972.628679166664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45972.628679166664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45972.628679166664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45972.628679166664</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45972.628679166664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45972.628679166664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45972.628679166664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45972.628679166664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45972.628679166664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45972.628679166664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45972.628679166664</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80.796618981476058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46.439801851847733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4" ca="1" si="1">IFERROR(NOW()-F4,"")</f>
        <v>23.967568055551965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38280</v>
      </c>
      <c r="E6" s="124" t="s">
        <v>39021</v>
      </c>
      <c r="F6" s="125">
        <v>45972.577962962961</v>
      </c>
      <c r="G6" s="126">
        <f t="shared" ca="1" si="1"/>
        <v>5.071620370290475E-2</v>
      </c>
      <c r="H6" s="125">
        <v>45972.57240740741</v>
      </c>
      <c r="I6" s="124" t="str">
        <f>IFERROR(VLOOKUP(D6,DB!A:F,6,0),"")</f>
        <v>SCECO</v>
      </c>
      <c r="J6" s="124" t="str">
        <f>IFERROR(VLOOKUP(D6,DB!A:G,7,0),"")</f>
        <v>Haj Removal</v>
      </c>
      <c r="K6" s="124" t="s">
        <v>39122</v>
      </c>
      <c r="L6" s="124" t="str">
        <f>IFERROR(VLOOKUP(D6,DB!A:I,9,0),"")</f>
        <v>Latis</v>
      </c>
    </row>
    <row r="7" spans="1:13">
      <c r="A7" s="124"/>
      <c r="B7" s="124" t="str">
        <f>IFERROR(VLOOKUP(D7,DB!A:K,11,0),"")</f>
        <v/>
      </c>
      <c r="C7" s="124"/>
      <c r="D7" s="124"/>
      <c r="E7" s="124"/>
      <c r="F7" s="125"/>
      <c r="G7" s="126">
        <f t="shared" ca="1" si="1"/>
        <v>45972.628679166664</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45972.628679166664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45972.628679166664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45972.628679166664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45972.628679166664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45972.628679166664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45972.628679166664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45972.628679166664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45972.628679166664</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45972.628679166664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45972.628679166664</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45972.628679166664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45972.628679166664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45972.628679166664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45972.628679166664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45972.628679166664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45972.628679166664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45972.628679166664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45972.628679166664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45972.628679166664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45972.628679166664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45972.628679166664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45972.628679166664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45972.628679166664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45972.628679166664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45972.628679166664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45972.628679166664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45972.628679166664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45972.628679166664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45972.628679166664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45972.628679166664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45972.628679166664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45972.628679166664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45972.628679166664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45972.628679166664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45972.628679166664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45972.628679166664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45972.628679166664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45972.628679166664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45972.628679166664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45972.628679166664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45972.628679166664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45972.628679166664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45972.628679166664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45972.628679166664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45972.628679166664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45972.628679166664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45972.628679166664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45972.628679166664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45972.628679166664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45972.628679166664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45972.628679166664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45972.628679166664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45972.628679166664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45972.628679166664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45972.628679166664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45972.628679166664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45972.628679166664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45972.628679166664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45972.628679166664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45972.628679166664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45972.628679166664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45972.628679166664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45972.628679166664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45972.628679166664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45972.628679166664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45972.628679166664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45972.628679166664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45972.628679166664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45972.628679166664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45972.628679166664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45972.628679166664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45972.628679166664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45972.628679166664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45972.628679166664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45972.628679166664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45972.628679166664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45972.628679166664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45972.628679166664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45972.628679166664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45972.628679166664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45972.628679166664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45972.628679166664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45972.628679166664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45972.628679166664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45972.628679166664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45972.628679166664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45972.628679166664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45972.628679166664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45972.628679166664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45972.628679166664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45972.628679166664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45972.628679166664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45972.628679166664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45972.628679166664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45972.628679166664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45972.628679166664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45972.628679166664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45972.628679166664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45972.628679166664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45972.628679166664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45972.628679166664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45972.628679166664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45972.628679166664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45972.628679166664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45972.628679166664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45972.628679166664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45972.628679166664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45972.628679166664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45972.628679166664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45972.628679166664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45972.628679166664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45972.628679166664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45972.628679166664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45972.628679166664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45972.628679166664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45972.628679166664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45972.628679166664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45972.628679166664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45972.628679166664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45972.628679166664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45972.628679166664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45972.628679166664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45972.628679166664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45972.628679166664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45972.628679166664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45972.628679166664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45972.628679166664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45972.628679166664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45972.628679166664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45972.628679166664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45972.628679166664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45972.628679166664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45972.628679166664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45972.628679166664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45972.628679166664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45972.628679166664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45972.628679166664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45972.628679166664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45972.628679166664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45972.628679166664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45972.628679166664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45972.628679166664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45972.628679166664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45972.628679166664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45972.628679166664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45972.628679166664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45972.628679166664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45972.628679166664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45972.628679166664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45972.628679166664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45972.628679166664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45972.628679166664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45972.628679166664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45972.628679166664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45972.628679166664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45972.628679166664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45972.628679166664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45972.628679166664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45972.628679166664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45972.628679166664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45972.628679166664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45972.628679166664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45972.628679166664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45972.628679166664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45972.628679166664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45972.628679166664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45972.628679166664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45972.628679166664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45972.628679166664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45972.628679166664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45972.628679166664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45972.628679166664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45972.628679166664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45972.628679166664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45972.628679166664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45972.628679166664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45972.628679166664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45972.628679166664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45972.628679166664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45972.628679166664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45972.628679166664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45972.628679166664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45972.628679166664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45972.628679166664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45972.628679166664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45972.628679166664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45972.628679166664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45972.628679166664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45972.628679166664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45972.628679166664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45972.628679166664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45972.628679166664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45972.628679166664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45972.628679166664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45972.628679166664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45972.628679166664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45972.628679166664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45972.628679166664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45972.628679166664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45972.628679166664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45972.628679166664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45972.628679166664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45972.628679166664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45972.628679166664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45972.628679166664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45972.628679166664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45972.628679166664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45972.628679166664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45972.628679166664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45972.628679166664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45972.628679166664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45972.628679166664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45972.628679166664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45972.628679166664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45972.628679166664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45972.628679166664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45972.628679166664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45972.628679166664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45972.628679166664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45972.628679166664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45972.628679166664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45972.628679166664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45972.628679166664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45972.628679166664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45972.628679166664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45972.628679166664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45972.628679166664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45972.628679166664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45972.628679166664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45972.628679166664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45972.628679166664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45972.628679166664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45972.628679166664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45972.628679166664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45972.628679166664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45972.628679166664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45972.628679166664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45972.628679166664</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33728</v>
      </c>
      <c r="E2" s="124" t="s">
        <v>39100</v>
      </c>
      <c r="F2" s="143">
        <v>45972.481122685182</v>
      </c>
      <c r="G2" s="105">
        <f t="shared" ref="G2" ca="1" si="0">IFERROR(NOW()-F2,"-")</f>
        <v>0.14755648148275213</v>
      </c>
      <c r="H2" s="143">
        <v>45972.475324074076</v>
      </c>
      <c r="I2" s="141" t="str">
        <f>IFERROR(VLOOKUP(D2,DB!A:F,6,0),"")</f>
        <v>Generator-SG</v>
      </c>
      <c r="J2" s="141" t="str">
        <f>IFERROR(VLOOKUP(D2,DB!A:G,7,0),"")</f>
        <v>Dead</v>
      </c>
      <c r="K2" s="144" t="s">
        <v>39124</v>
      </c>
      <c r="L2" s="145" t="str">
        <f>IFERROR(VLOOKUP(D2,DB!A:I,9,0),"")</f>
        <v>Latis</v>
      </c>
    </row>
    <row r="3" spans="1:16382" ht="31.5" customHeight="1">
      <c r="A3" s="140" t="s">
        <v>39125</v>
      </c>
      <c r="B3" s="141" t="str">
        <f>IFERROR(VLOOKUP(D3,DB!A:K,11,0),"")</f>
        <v>R6</v>
      </c>
      <c r="C3" s="142">
        <v>1</v>
      </c>
      <c r="D3" s="141" t="s">
        <v>30015</v>
      </c>
      <c r="E3" s="124" t="s">
        <v>39021</v>
      </c>
      <c r="F3" s="143">
        <v>45972.604675925926</v>
      </c>
      <c r="G3" s="105">
        <f t="shared" ref="G3:G66" ca="1" si="1">IFERROR(NOW()-F3,"-")</f>
        <v>2.4003240738238674E-2</v>
      </c>
      <c r="H3" s="143">
        <v>45972.598923611113</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141"/>
      <c r="E4" s="124"/>
      <c r="F4" s="143"/>
      <c r="G4" s="105">
        <f t="shared" ca="1" si="1"/>
        <v>45972.628679166664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45972.628679166664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45972.628679166664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45972.628679166664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45972.628679166664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45972.628679166664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45972.628679166664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45972.628679166664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45972.628679166664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45972.628679166664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45972.628679166664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45972.628679166664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45972.628679166664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45972.628679166664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45972.628679166664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45972.628679166664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45972.628679166664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45972.628679166664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45972.628679166664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45972.628679166664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45972.628679166664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45972.628679166664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45972.628679166664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45972.628679166664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45972.628679166664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45972.628679166664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45972.628679166664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45972.628679166664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45972.628679166664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45972.628679166664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45972.628679166664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45972.628679166664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45972.628679166664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45972.628679166664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45972.628679166664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45972.628679166664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45972.628679166664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45972.628679166664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45972.628679166664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45972.628679166664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45972.628679166664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45972.628679166664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45972.628679166664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45972.628679166664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45972.628679166664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45972.628679166664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45972.628679166664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45972.628679166664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45972.628679166664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45972.628679166664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45972.628679166664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45972.628679166664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45972.628679166664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45972.628679166664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45972.628679166664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45972.628679166664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45972.628679166664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45972.628679166664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45972.628679166664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45972.628679166664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45972.628679166664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45972.628679166664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45972.628679166664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45972.628679166664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45972.628679166664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45972.628679166664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45972.628679166664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45972.628679166664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45972.628679166664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45972.628679166664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45972.628679166664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45972.628679166664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45972.628679166664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45972.628679166664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45972.628679166664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45972.628679166664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45972.628679166664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45972.628679166664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45972.628679166664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45972.628679166664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45972.628679166664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45972.628679166664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45972.628679166664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45972.628679166664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45972.628679166664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45972.628679166664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45972.628679166664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45972.628679166664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45972.628679166664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45972.628679166664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45972.628679166664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45972.628679166664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45972.628679166664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45972.628679166664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45972.628679166664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45972.628679166664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45972.628679166664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45972.628679166664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45972.628679166664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45972.628679166664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45972.628679166664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45972.628679166664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45972.628679166664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45972.628679166664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45972.628679166664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45972.628679166664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45972.628679166664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45972.628679166664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45972.628679166664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45972.628679166664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45972.628679166664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45972.628679166664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45972.628679166664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45972.628679166664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45972.628679166664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45972.628679166664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45972.628679166664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45972.628679166664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45972.628679166664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45972.628679166664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45972.628679166664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45972.628679166664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45972.628679166664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45972.628679166664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45972.628679166664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45972.628679166664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45972.628679166664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45972.628679166664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45972.628679166664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45972.628679166664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45972.628679166664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45972.628679166664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45972.628679166664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45972.628679166664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45972.628679166664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45972.628679166664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45972.628679166664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45972.628679166664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45972.628679166664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45972.628679166664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45972.628679166664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45972.628679166664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45972.628679166664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45972.628679166664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45972.628679166664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45972.628679166664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45972.628679166664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45972.628679166664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45972.628679166664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45972.628679166664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45972.628679166664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45972.628679166664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45972.628679166664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45972.628679166664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45972.628679166664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45972.628679166664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45972.628679166664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45972.628679166664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45972.628679166664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45972.628679166664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45972.628679166664</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