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71" documentId="120_S{2AC9BD13-BADA-5192-A53E-5A8FF88502F6}" xr6:coauthVersionLast="47" xr6:coauthVersionMax="47" xr10:uidLastSave="{B7FE652E-755C-4465-9043-CB336A29937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<sst xmlns="http://schemas.openxmlformats.org/spreadsheetml/2006/main" count="181583" uniqueCount="39205">
  <si>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</si>
  <si>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</si>
  <si>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</si>
  <si>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</si>
  <si>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</si>
  <si>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</si>
  <si>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</si>
  <si>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</si>
  <si>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</si>
  <si>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</si>
  <si>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</si>
  <si>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</si>
  <si>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</si>
  <si>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</si>
  <si>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</si>
  <si>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</si>
  <si>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</si>
  <si>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</si>
  <si>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</si>
  <si>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</si>
  <si>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</si>
  <si>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</si>
  <si>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</si>
  <si>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</si>
  <si>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</si>
  <si>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</si>
  <si>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</si>
  <si>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</si>
  <si>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</si>
  <si>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</si>
  <si>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</si>
  <si>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</si>
  <si>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</si>
  <si>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</si>
  <si>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</si>
  <si>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</si>
  <si>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</si>
  <si>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</si>
  <si>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</si>
  <si>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</si>
  <si>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</si>
  <si>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</si>
  <si>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</si>
  <si>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</si>
  <si>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</si>
  <si>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</si>
  <si>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</si>
  <si>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</si>
  <si>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</si>
  <si>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</si>
  <si>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</si>
  <si>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</si>
  <si>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</si>
  <si>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</si>
  <si>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</si>
  <si>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</si>
  <si>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</si>
  <si>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</si>
  <si>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</si>
  <si>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</si>
  <si>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</si>
  <si>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</si>
  <si>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</si>
  <si>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</si>
  <si>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</si>
  <si>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</si>
  <si>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</si>
  <si>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</si>
  <si>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</si>
  <si>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</si>
  <si>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</si>
  <si>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</si>
  <si>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</si>
  <si>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</si>
  <si>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</si>
  <si>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</si>
  <si>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</si>
  <si>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</si>
  <si>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</si>
  <si>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</si>
  <si>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</si>
  <si>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</si>
  <si>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</si>
  <si>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</si>
  <si>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</si>
  <si>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</si>
  <si>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</si>
  <si>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</si>
  <si>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</si>
  <si>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</si>
  <si>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</si>
  <si>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</si>
  <si>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</si>
  <si>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</si>
  <si>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</si>
  <si>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</si>
  <si>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</si>
  <si>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</si>
  <si>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</si>
  <si>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</si>
  <si>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</si>
  <si>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</si>
  <si>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</si>
  <si>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</si>
  <si>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</si>
  <si>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</si>
  <si>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</si>
  <si>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</si>
  <si>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</si>
  <si>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</si>
  <si>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</si>
  <si>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</si>
  <si>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</si>
  <si>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</si>
  <si>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</si>
  <si>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</si>
  <si>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</si>
  <si>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</si>
  <si>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</si>
  <si>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</si>
  <si>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</si>
  <si>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</si>
  <si>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</si>
  <si>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</si>
  <si>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</si>
  <si>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</si>
  <si>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</si>
  <si>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</si>
  <si>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</si>
  <si>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</si>
  <si>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</si>
  <si>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</si>
  <si>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</si>
  <si>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</si>
  <si>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</si>
  <si>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</si>
  <si>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</si>
  <si>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</si>
  <si>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</si>
  <si>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</si>
  <si>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</si>
  <si>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</si>
  <si>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</si>
  <si>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</si>
  <si>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</si>
  <si>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</si>
  <si>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</si>
  <si>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</si>
  <si>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</si>
  <si>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</si>
  <si>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</si>
  <si>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</si>
  <si>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</si>
  <si>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</si>
  <si>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</si>
  <si>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</si>
  <si>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</si>
  <si>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</si>
  <si>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</si>
  <si>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</si>
  <si>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</si>
  <si>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</si>
  <si>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</si>
  <si>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</si>
  <si>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</si>
  <si>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</si>
  <si>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</si>
  <si>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</si>
  <si>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</si>
  <si>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</si>
  <si>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</si>
  <si>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</si>
  <si>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</si>
  <si>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</si>
  <si>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</si>
  <si>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</si>
  <si>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</si>
  <si>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</si>
  <si>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</si>
  <si>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</si>
  <si>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</si>
  <si>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</si>
  <si>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</si>
  <si>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</si>
  <si>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</si>
  <si>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</si>
  <si>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</si>
  <si>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</si>
  <si>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</si>
  <si>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</si>
  <si>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</si>
  <si>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</si>
  <si>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</si>
  <si>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</si>
  <si>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</si>
  <si>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</si>
  <si>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</si>
  <si>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</si>
  <si>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</si>
  <si>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</si>
  <si>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</si>
  <si>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</si>
  <si>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</si>
  <si>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</si>
  <si>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</si>
  <si>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</si>
  <si>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</si>
  <si>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</si>
  <si>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</si>
  <si>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</si>
  <si>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</si>
  <si>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</si>
  <si>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</si>
  <si>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</si>
  <si>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</si>
  <si>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</si>
  <si>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</si>
  <si>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</si>
  <si>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</si>
  <si>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</si>
  <si>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</si>
  <si>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</si>
  <si>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</si>
  <si>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</si>
  <si>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</si>
  <si>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</si>
  <si>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</si>
  <si>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</si>
  <si>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</si>
  <si>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</si>
  <si>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</si>
  <si>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</si>
  <si>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</si>
  <si>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</si>
  <si>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</si>
  <si>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</si>
  <si>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</si>
  <si>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</si>
  <si>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</si>
  <si>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</si>
  <si>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</si>
  <si>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</si>
  <si>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</si>
  <si>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</si>
  <si>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</si>
  <si>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</si>
  <si>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</si>
  <si>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</si>
  <si>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</si>
  <si>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</si>
  <si>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</si>
  <si>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</si>
  <si>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</si>
  <si>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</si>
  <si>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</si>
  <si>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</si>
  <si>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</si>
  <si>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</si>
  <si>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</si>
  <si>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</si>
  <si>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</si>
  <si>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</si>
  <si>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</si>
  <si>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</si>
  <si>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</si>
  <si>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</si>
  <si>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</si>
  <si>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</si>
  <si>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</si>
  <si>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</si>
  <si>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</si>
  <si>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</si>
  <si>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</si>
  <si>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</si>
  <si>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</si>
  <si>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</si>
  <si>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</si>
  <si>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</si>
  <si>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</si>
  <si>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</si>
  <si>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</si>
  <si>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</si>
  <si>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</si>
  <si>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</si>
  <si>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</si>
  <si>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</si>
  <si>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</si>
  <si>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</si>
  <si>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</si>
  <si>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</si>
  <si>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</si>
  <si>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</si>
  <si>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</si>
  <si>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</si>
  <si>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</si>
  <si>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</si>
  <si>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</si>
  <si>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</si>
  <si>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</si>
  <si>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</si>
  <si>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</si>
  <si>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</si>
  <si>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</si>
  <si>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</si>
  <si>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</si>
  <si>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</si>
  <si>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</si>
  <si>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</si>
  <si>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</si>
  <si>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</si>
  <si>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</si>
  <si>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</si>
  <si>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</si>
  <si>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</si>
  <si>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</si>
  <si>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</si>
  <si>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</si>
  <si>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</si>
  <si>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</si>
  <si>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</si>
  <si>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</si>
  <si>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</si>
  <si>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</si>
  <si>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</si>
  <si>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</si>
  <si>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</si>
  <si>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</si>
  <si>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</si>
  <si>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</si>
  <si>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</si>
  <si>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</si>
  <si>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</si>
  <si>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</si>
  <si>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</si>
  <si>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</si>
  <si>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</si>
  <si>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</si>
  <si>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</si>
  <si>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</si>
  <si>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</si>
  <si>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</si>
  <si>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</si>
  <si>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</si>
  <si>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</si>
  <si>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</si>
  <si>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</si>
  <si>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</si>
  <si>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</si>
  <si>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</si>
  <si>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</si>
  <si>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</si>
  <si>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</si>
  <si>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</si>
  <si>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</si>
  <si>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</si>
  <si>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</si>
  <si>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</si>
  <si>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</si>
  <si>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</si>
  <si>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</si>
  <si>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</si>
  <si>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</si>
  <si>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</si>
  <si>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</si>
  <si>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</si>
  <si>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</si>
  <si>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</si>
  <si>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</si>
  <si>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</si>
  <si>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</si>
  <si>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</si>
  <si>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</si>
  <si>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</si>
  <si>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</si>
  <si>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</si>
  <si>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</si>
  <si>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</si>
  <si>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</si>
  <si>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</si>
  <si>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</si>
  <si>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</si>
  <si>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</si>
  <si>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</si>
  <si>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</si>
  <si>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</si>
  <si>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</si>
  <si>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</si>
  <si>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</si>
  <si>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</si>
  <si>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</si>
  <si>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</si>
  <si>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</si>
  <si>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</si>
  <si>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</si>
  <si>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</si>
  <si>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</si>
  <si>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</si>
  <si>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</si>
  <si>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</si>
  <si>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</si>
  <si>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</si>
  <si>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</si>
  <si>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</si>
  <si>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</si>
  <si>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</si>
  <si>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</si>
  <si>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</si>
  <si>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</si>
  <si>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</si>
  <si>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</si>
  <si>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</si>
  <si>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</si>
  <si>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</si>
  <si>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</si>
  <si>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</si>
  <si>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</si>
  <si>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</si>
  <si>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</si>
  <si>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</si>
  <si>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</si>
  <si>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</si>
  <si>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</si>
  <si>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</si>
  <si>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</si>
  <si>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</si>
  <si>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</si>
  <si>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</si>
  <si>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</si>
  <si>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</si>
  <si>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</si>
  <si>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</si>
  <si>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</si>
  <si>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</si>
  <si>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</si>
  <si>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</si>
  <si>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</si>
  <si>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</si>
  <si>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</si>
  <si>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</si>
  <si>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</si>
  <si>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</si>
  <si>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</si>
  <si>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</si>
  <si>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</si>
  <si>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</si>
  <si>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</si>
  <si>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</si>
  <si>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</si>
  <si>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</si>
  <si>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</si>
  <si>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</si>
  <si>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</si>
  <si>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</si>
  <si>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</si>
  <si>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</si>
  <si>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</si>
  <si>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</si>
  <si>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</si>
  <si>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</si>
  <si>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</si>
  <si>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</si>
  <si>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</si>
  <si>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</si>
  <si>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</si>
  <si>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</si>
  <si>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</si>
  <si>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</si>
  <si>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</si>
  <si>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</si>
  <si>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</si>
  <si>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</si>
  <si>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</si>
  <si>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</si>
  <si>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</si>
  <si>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</si>
  <si>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</si>
  <si>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</si>
  <si>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</si>
  <si>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</si>
  <si>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</si>
  <si>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</si>
  <si>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</si>
  <si>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</si>
  <si>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</si>
  <si>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</si>
  <si>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</si>
  <si>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</si>
  <si>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</si>
  <si>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</si>
  <si>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</si>
  <si>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</si>
  <si>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</si>
  <si>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</si>
  <si>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</si>
  <si>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</si>
  <si>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</si>
  <si>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</si>
  <si>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</si>
  <si>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</si>
  <si>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</si>
  <si>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</si>
  <si>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</si>
  <si>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</si>
  <si>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</si>
  <si>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</si>
  <si>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</si>
  <si>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</si>
  <si>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</si>
  <si>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</si>
  <si>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</si>
  <si>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</si>
  <si>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</si>
  <si>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</si>
  <si>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</si>
  <si>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</si>
  <si>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</si>
  <si>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</si>
  <si>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</si>
  <si>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</si>
  <si>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</si>
  <si>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</si>
  <si>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</si>
  <si>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</si>
  <si>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</si>
  <si>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</si>
  <si>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</si>
  <si>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</si>
  <si>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</si>
  <si>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</si>
  <si>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</si>
  <si>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</si>
  <si>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</si>
  <si>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</si>
  <si>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</si>
  <si>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</si>
  <si>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</si>
  <si>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</si>
  <si>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</si>
  <si>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</si>
  <si>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</si>
  <si>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</si>
  <si>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</si>
  <si>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</si>
  <si>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</si>
  <si>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</si>
  <si>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</si>
  <si>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</si>
  <si>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</si>
  <si>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</si>
  <si>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</si>
  <si>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</si>
  <si>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</si>
  <si>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</si>
  <si>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</si>
  <si>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</si>
  <si>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</si>
  <si>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</si>
  <si>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</si>
  <si>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</si>
  <si>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</si>
  <si>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</si>
  <si>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</si>
  <si>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</si>
  <si>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</si>
  <si>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</si>
  <si>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</si>
  <si>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</si>
  <si>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</si>
  <si>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</si>
  <si>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</si>
  <si>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</si>
  <si>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</si>
  <si>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</si>
  <si>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</si>
  <si>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</si>
  <si>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</si>
  <si>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</si>
  <si>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</si>
  <si>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</si>
  <si>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</si>
  <si>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</si>
  <si>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</si>
  <si>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</si>
  <si>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</si>
  <si>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</si>
  <si>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</si>
  <si>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</si>
  <si>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</si>
  <si>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</si>
  <si>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</si>
  <si>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</si>
  <si>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</si>
  <si>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</si>
  <si>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</si>
  <si>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</si>
  <si>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</si>
  <si>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</si>
  <si>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</si>
  <si>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</si>
  <si>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</si>
  <si>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</si>
  <si>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</si>
  <si>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</si>
  <si>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</si>
  <si>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</si>
  <si>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</si>
  <si>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</si>
  <si>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</si>
  <si>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</si>
  <si>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</si>
  <si>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</si>
  <si>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</si>
  <si>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</si>
  <si>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</si>
  <si>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</si>
  <si>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</si>
  <si>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</si>
  <si>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</si>
  <si>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</si>
  <si>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</si>
  <si>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</si>
  <si>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</si>
  <si>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</si>
  <si>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</si>
  <si>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</si>
  <si>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</si>
  <si>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</si>
  <si>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</si>
  <si>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</si>
  <si>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</si>
  <si>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</si>
  <si>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</si>
  <si>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</si>
  <si>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</si>
  <si>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</si>
  <si>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</si>
  <si>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</si>
  <si>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</si>
  <si>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</si>
  <si>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</si>
  <si>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</si>
  <si>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</si>
  <si>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</si>
  <si>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</si>
  <si>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</si>
  <si>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</si>
  <si>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</si>
  <si>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</si>
  <si>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</si>
  <si>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</si>
  <si>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</si>
  <si>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</si>
  <si>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</si>
  <si>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</si>
  <si>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</si>
  <si>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</si>
  <si>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</si>
  <si>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</si>
  <si>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</si>
  <si>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</si>
  <si>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</si>
  <si>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</si>
  <si>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</si>
  <si>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</si>
  <si>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</si>
  <si>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</si>
  <si>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</si>
  <si>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</si>
  <si>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</si>
  <si>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</si>
  <si>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</si>
  <si>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</si>
  <si>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</si>
  <si>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</si>
  <si>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</si>
  <si>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</si>
  <si>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</si>
  <si>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</si>
  <si>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</si>
  <si>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</si>
  <si>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</si>
  <si>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</si>
  <si>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</si>
  <si>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</si>
  <si>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</si>
  <si>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</si>
  <si>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</si>
  <si>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</si>
  <si>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</si>
  <si>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</si>
  <si>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</si>
  <si>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</si>
  <si>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</si>
  <si>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</si>
  <si>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</si>
  <si>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</si>
  <si>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</si>
  <si>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</si>
  <si>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</si>
  <si>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</si>
  <si>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</si>
  <si>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</si>
  <si>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</si>
  <si>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</si>
  <si>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</si>
  <si>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</si>
  <si>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</si>
  <si>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</si>
  <si>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</si>
  <si>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</si>
  <si>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</si>
  <si>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</si>
  <si>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</si>
  <si>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</si>
  <si>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</si>
  <si>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</si>
  <si>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</si>
  <si>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</si>
  <si>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</si>
  <si>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</si>
  <si>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</si>
  <si>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</si>
  <si>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</si>
  <si>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</si>
  <si>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</si>
  <si>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</si>
  <si>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</si>
  <si>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</si>
  <si>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</si>
  <si>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</si>
  <si>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</si>
  <si>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</si>
  <si>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</si>
  <si>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</si>
  <si>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</si>
  <si>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</si>
  <si>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</si>
  <si>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</si>
  <si>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</si>
  <si>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</si>
  <si>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</si>
  <si>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</si>
  <si>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</si>
  <si>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</si>
  <si>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</si>
  <si>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</si>
  <si>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</si>
  <si>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</si>
  <si>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</si>
  <si>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</si>
  <si>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</si>
  <si>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</si>
  <si>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</si>
  <si>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</si>
  <si>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</si>
  <si>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</si>
  <si>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</si>
  <si>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</si>
  <si>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</si>
  <si>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</si>
  <si>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</si>
  <si>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</si>
  <si>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</si>
  <si>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</si>
  <si>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</si>
  <si>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</si>
  <si>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</si>
  <si>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</si>
  <si>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</si>
  <si>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</si>
  <si>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</si>
  <si>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</si>
  <si>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</si>
  <si>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</si>
  <si>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</si>
  <si>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</si>
  <si>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</si>
  <si>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</si>
  <si>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</si>
  <si>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</si>
  <si>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</si>
  <si>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</si>
  <si>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</si>
  <si>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</si>
  <si>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</si>
  <si>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</si>
  <si>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</si>
  <si>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</si>
  <si>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</si>
  <si>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</si>
  <si>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</si>
  <si>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</si>
  <si>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</si>
  <si>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</si>
  <si>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</si>
  <si>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</si>
  <si>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</si>
  <si>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</si>
  <si>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</si>
  <si>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</si>
  <si>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</si>
  <si>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</si>
  <si>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</si>
  <si>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</si>
  <si>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</si>
  <si>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</si>
  <si>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</si>
  <si>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</si>
  <si>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</si>
  <si>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</si>
  <si>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</si>
  <si>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</si>
  <si>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</si>
  <si>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</si>
  <si>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</si>
  <si>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</si>
  <si>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</si>
  <si>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</si>
  <si>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</si>
  <si>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</si>
  <si>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</si>
  <si>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</si>
  <si>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</si>
  <si>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</si>
  <si>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</si>
  <si>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</si>
  <si>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</si>
  <si>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</si>
  <si>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</si>
  <si>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</si>
  <si>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</si>
  <si>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</si>
  <si>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</si>
  <si>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</si>
  <si>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</si>
  <si>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</si>
  <si>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</si>
  <si>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</si>
  <si>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</si>
  <si>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</si>
  <si>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</si>
  <si>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</si>
  <si>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</si>
  <si>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</si>
  <si>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</si>
  <si>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</si>
  <si>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</si>
  <si>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</si>
  <si>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</si>
  <si>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</si>
  <si>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</si>
  <si>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</si>
  <si>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</si>
  <si>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</si>
  <si>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</si>
  <si>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</si>
  <si>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</si>
  <si>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</si>
  <si>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</si>
  <si>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</si>
  <si>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</si>
  <si>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</si>
  <si>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</si>
  <si>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</si>
  <si>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</si>
  <si>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</si>
  <si>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</si>
  <si>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</si>
  <si>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</si>
  <si>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</si>
  <si>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</si>
  <si>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</si>
  <si>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</si>
  <si>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</si>
  <si>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</si>
  <si>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</si>
  <si>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</si>
  <si>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</si>
  <si>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</si>
  <si>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</si>
  <si>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</si>
  <si>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</si>
  <si>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</si>
  <si>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</si>
  <si>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</si>
  <si>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</si>
  <si>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</si>
  <si>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</si>
  <si>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</si>
  <si>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</si>
  <si>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</si>
  <si>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</si>
  <si>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</si>
  <si>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</si>
  <si>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</si>
  <si>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</si>
  <si>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</si>
  <si>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</si>
  <si>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</si>
  <si>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</si>
  <si>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</si>
  <si>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</si>
  <si>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</si>
  <si>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</si>
  <si>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</si>
  <si>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</si>
  <si>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</si>
  <si>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</si>
  <si>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</si>
  <si>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</si>
  <si>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</si>
  <si>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</si>
  <si>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</si>
  <si>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</si>
  <si>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</si>
  <si>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</si>
  <si>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</si>
  <si>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</si>
  <si>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</si>
  <si>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</si>
  <si>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</si>
  <si>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</si>
  <si>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</si>
  <si>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</si>
  <si>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</si>
  <si>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</si>
  <si>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</si>
  <si>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</si>
  <si>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</si>
  <si>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</si>
  <si>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</si>
  <si>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</si>
  <si>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</si>
  <si>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</si>
  <si>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</si>
  <si>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</si>
  <si>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</si>
  <si>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</si>
  <si>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</si>
  <si>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</si>
  <si>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</si>
  <si>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</si>
  <si>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</si>
  <si>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</si>
  <si>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</si>
  <si>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</si>
  <si>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</si>
  <si>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</si>
  <si>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</si>
  <si>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</si>
  <si>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</si>
  <si>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</si>
  <si>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</si>
  <si>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</si>
  <si>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</si>
  <si>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</si>
  <si>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</si>
  <si>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</si>
  <si>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</si>
  <si>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</si>
  <si>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</si>
  <si>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</si>
  <si>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</si>
  <si>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</si>
  <si>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</si>
  <si>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</si>
  <si>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</si>
  <si>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</si>
  <si>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</si>
  <si>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</si>
  <si>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</si>
  <si>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</si>
  <si>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</si>
  <si>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</si>
  <si>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</si>
  <si>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</si>
  <si>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</si>
  <si>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</si>
  <si>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</si>
  <si>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</si>
  <si>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</si>
  <si>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</si>
  <si>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</si>
  <si>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</si>
  <si>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</si>
  <si>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</si>
  <si>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</si>
  <si>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</si>
  <si>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</si>
  <si>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</si>
  <si>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</si>
  <si>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</si>
  <si>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</si>
  <si>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</si>
  <si>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</si>
  <si>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</si>
  <si>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</si>
  <si>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</si>
  <si>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</si>
  <si>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</si>
  <si>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</si>
  <si>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</si>
  <si>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</si>
  <si>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</si>
  <si>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</si>
  <si>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</si>
  <si>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</si>
  <si>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</si>
  <si>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</si>
  <si>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</si>
  <si>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</si>
  <si>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</si>
  <si>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</si>
  <si>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</si>
  <si>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</si>
  <si>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</si>
  <si>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</si>
  <si>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</si>
  <si>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</si>
  <si>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</si>
  <si>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</si>
  <si>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</si>
  <si>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</si>
  <si>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</si>
  <si>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</si>
  <si>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</si>
  <si>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</si>
  <si>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</si>
  <si>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</si>
  <si>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</si>
  <si>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</si>
  <si>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</si>
  <si>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</si>
  <si>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</si>
  <si>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</si>
  <si>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</si>
  <si>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</si>
  <si>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</si>
  <si>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</si>
  <si>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</si>
  <si>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</si>
  <si>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</si>
  <si>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</si>
  <si>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</si>
  <si>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</si>
  <si>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</si>
  <si>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</si>
  <si>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</si>
  <si>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</si>
  <si>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</si>
  <si>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</si>
  <si>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</si>
  <si>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</si>
  <si>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</si>
  <si>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</si>
  <si>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</si>
  <si>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</si>
  <si>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</si>
  <si>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</si>
  <si>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</si>
  <si>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</si>
  <si>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</si>
  <si>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</si>
  <si>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</si>
  <si>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</si>
  <si>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</si>
  <si>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</si>
  <si>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</si>
  <si>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</si>
  <si>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</si>
  <si>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</si>
  <si>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</si>
  <si>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</si>
  <si>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</si>
  <si>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</si>
  <si>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</si>
  <si>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</si>
  <si>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</si>
  <si>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</si>
  <si>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</si>
  <si>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</si>
  <si>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</si>
  <si>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</si>
  <si>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</si>
  <si>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</si>
  <si>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</si>
  <si>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</si>
  <si>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</si>
  <si>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</si>
  <si>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</si>
  <si>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</si>
  <si>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</si>
  <si>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</si>
  <si>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</si>
  <si>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</si>
  <si>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</si>
  <si>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</si>
  <si>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</si>
  <si>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</si>
  <si>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</si>
  <si>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</si>
  <si>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</si>
  <si>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</si>
  <si>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</si>
  <si>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</si>
  <si>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</si>
  <si>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</si>
  <si>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</si>
  <si>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</si>
  <si>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</si>
  <si>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</si>
  <si>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</si>
  <si>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</si>
  <si>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</si>
  <si>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</si>
  <si>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</si>
  <si>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</si>
  <si>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</si>
  <si>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</si>
  <si>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</si>
  <si>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</si>
  <si>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</si>
  <si>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</si>
  <si>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</si>
  <si>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</si>
  <si>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</si>
  <si>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</si>
  <si>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</si>
  <si>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</si>
  <si>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</si>
  <si>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</si>
  <si>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</si>
  <si>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</si>
  <si>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</si>
  <si>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</si>
  <si>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</si>
  <si>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</si>
  <si>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</si>
  <si>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</si>
  <si>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</si>
  <si>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</si>
  <si>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</si>
  <si>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</si>
  <si>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</si>
  <si>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</si>
  <si>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</si>
  <si>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</si>
  <si>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</si>
  <si>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</si>
  <si>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</si>
  <si>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</si>
  <si>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</si>
  <si>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</si>
  <si>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</si>
  <si>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</si>
  <si>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</si>
  <si>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</si>
  <si>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</si>
  <si>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</si>
  <si>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</si>
  <si>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</si>
  <si>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</si>
  <si>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</si>
  <si>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</si>
  <si>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</si>
  <si>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</si>
  <si>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</si>
  <si>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</si>
  <si>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</si>
  <si>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</si>
  <si>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</si>
  <si>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</si>
  <si>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</si>
  <si>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</si>
  <si>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</si>
  <si>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</si>
  <si>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</si>
  <si>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</si>
  <si>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</si>
  <si>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</si>
  <si>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</si>
  <si>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</si>
  <si>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</si>
  <si>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</si>
  <si>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</si>
  <si>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</si>
  <si>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</si>
  <si>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</si>
  <si>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</si>
  <si>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</si>
  <si>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</si>
  <si>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</si>
  <si>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</si>
  <si>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</si>
  <si>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</si>
  <si>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</si>
  <si>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</si>
  <si>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</si>
  <si>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</si>
  <si>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</si>
  <si>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</si>
  <si>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</si>
  <si>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</si>
  <si>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</si>
  <si>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</si>
  <si>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</si>
  <si>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</si>
  <si>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</si>
  <si>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</si>
  <si>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</si>
  <si>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</si>
  <si>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</si>
  <si>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</si>
  <si>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</si>
  <si>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</si>
  <si>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</si>
  <si>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</si>
  <si>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</si>
  <si>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</si>
  <si>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</si>
  <si>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</si>
  <si>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</si>
  <si>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</si>
  <si>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</si>
  <si>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</si>
  <si>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</si>
  <si>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</si>
  <si>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</si>
  <si>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</si>
  <si>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</si>
  <si>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</si>
  <si>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</si>
  <si>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</si>
  <si>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</si>
  <si>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</si>
  <si>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</si>
  <si>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</si>
  <si>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</si>
  <si>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</si>
  <si>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</si>
  <si>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</si>
  <si>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</si>
  <si>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</si>
  <si>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</si>
  <si>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</si>
  <si>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</si>
  <si>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</si>
  <si>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</si>
  <si>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</si>
  <si>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</si>
  <si>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</si>
  <si>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</si>
  <si>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</si>
  <si>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</si>
  <si>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</si>
  <si>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</si>
  <si>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</si>
  <si>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</si>
  <si>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</si>
  <si>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</si>
  <si>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</si>
  <si>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</si>
  <si>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</si>
  <si>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</si>
  <si>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</si>
  <si>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</si>
  <si>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</si>
  <si>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</si>
  <si>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</si>
  <si>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</si>
  <si>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</si>
  <si>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</si>
  <si>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</si>
  <si>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</si>
  <si>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</si>
  <si>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</si>
  <si>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</si>
  <si>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</si>
  <si>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</si>
  <si>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</si>
  <si>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</si>
  <si>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</si>
  <si>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</si>
  <si>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</si>
  <si>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</si>
  <si>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</si>
  <si>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</si>
  <si>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</si>
  <si>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</si>
  <si>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</si>
  <si>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</si>
  <si>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</si>
  <si>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</si>
  <si>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</si>
  <si>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</si>
  <si>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</si>
  <si>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</si>
  <si>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</si>
  <si>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</si>
  <si>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</si>
  <si>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</si>
  <si>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</si>
  <si>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</si>
  <si>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</si>
  <si>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</si>
  <si>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</si>
  <si>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</si>
  <si>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</si>
  <si>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</si>
  <si>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</si>
  <si>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</si>
  <si>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</si>
  <si>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</si>
  <si>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</si>
  <si>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</si>
  <si>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</si>
  <si>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</si>
  <si>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</si>
  <si>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</si>
  <si>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</si>
  <si>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</si>
  <si>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</si>
  <si>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</si>
  <si>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</si>
  <si>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</si>
  <si>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</si>
  <si>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</si>
  <si>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</si>
  <si>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</si>
  <si>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</si>
  <si>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</si>
  <si>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</si>
  <si>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</si>
  <si>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</si>
  <si>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</si>
  <si>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</si>
  <si>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</si>
  <si>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</si>
  <si>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</si>
  <si>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</si>
  <si>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</si>
  <si>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</si>
  <si>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</si>
  <si>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</si>
  <si>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</si>
  <si>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</si>
  <si>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</si>
  <si>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</si>
  <si>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</si>
  <si>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</si>
  <si>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</si>
  <si>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</si>
  <si>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</si>
  <si>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</si>
  <si>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</si>
  <si>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</si>
  <si>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</si>
  <si>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</si>
  <si>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</si>
  <si>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</si>
  <si>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</si>
  <si>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</si>
  <si>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</si>
  <si>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</si>
  <si>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</si>
  <si>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</si>
  <si>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</si>
  <si>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</si>
  <si>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</si>
  <si>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</si>
  <si>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</si>
  <si>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</si>
  <si>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</si>
  <si>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</si>
  <si>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</si>
  <si>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</si>
  <si>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</si>
  <si>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</si>
  <si>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</si>
  <si>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</si>
  <si>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</si>
  <si>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</si>
  <si>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</si>
  <si>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</si>
  <si>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</si>
  <si>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</si>
  <si>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</si>
  <si>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</si>
  <si>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</si>
  <si>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</si>
  <si>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</si>
  <si>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</si>
  <si>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</si>
  <si>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</si>
  <si>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</si>
  <si>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</si>
  <si>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</si>
  <si>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</si>
  <si>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</si>
  <si>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</si>
  <si>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</si>
  <si>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</si>
  <si>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</si>
  <si>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</si>
  <si>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</si>
  <si>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</si>
  <si>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</si>
  <si>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</si>
  <si>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</si>
  <si>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</si>
  <si>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</si>
  <si>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</si>
  <si>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</si>
  <si>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</si>
  <si>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</si>
  <si>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</si>
  <si>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</si>
  <si>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</si>
  <si>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</si>
  <si>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</si>
  <si>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</si>
  <si>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</si>
  <si>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</si>
  <si>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</si>
  <si>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</si>
  <si>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</si>
  <si>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</si>
  <si>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</si>
  <si>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</si>
  <si>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</si>
  <si>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</si>
  <si>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</si>
  <si>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</si>
  <si>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</si>
  <si>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</si>
  <si>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</si>
  <si>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</si>
  <si>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</si>
  <si>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</si>
  <si>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</si>
  <si>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</si>
  <si>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</si>
  <si>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</si>
  <si>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</si>
  <si>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</si>
  <si>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</si>
  <si>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</si>
  <si>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</si>
  <si>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</si>
  <si>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</si>
  <si>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</si>
  <si>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</si>
  <si>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</si>
  <si>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</si>
  <si>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</si>
  <si>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</si>
  <si>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</si>
  <si>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</si>
  <si>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</si>
  <si>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</si>
  <si>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</si>
  <si>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</si>
  <si>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</si>
  <si>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</si>
  <si>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</si>
  <si>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</si>
  <si>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</si>
  <si>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</si>
  <si>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</si>
  <si>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</si>
  <si>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</si>
  <si>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</si>
  <si>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</si>
  <si>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</si>
  <si>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</si>
  <si>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</si>
  <si>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</si>
  <si>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</si>
  <si>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</si>
  <si>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</si>
  <si>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</si>
  <si>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</si>
  <si>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</si>
  <si>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</si>
  <si>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</si>
  <si>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</si>
  <si>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</si>
  <si>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</si>
  <si>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</si>
  <si>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</si>
  <si>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</si>
  <si>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</si>
  <si>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</si>
  <si>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</si>
  <si>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</si>
  <si>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</si>
  <si>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</si>
  <si>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</si>
  <si>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</si>
  <si>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</si>
  <si>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</si>
  <si>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</si>
  <si>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</si>
  <si>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</si>
  <si>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</si>
  <si>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</si>
  <si>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</si>
  <si>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</si>
  <si>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</si>
  <si>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</si>
  <si>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</si>
  <si>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</si>
  <si>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</si>
  <si>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</si>
  <si>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</si>
  <si>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</si>
  <si>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</si>
  <si>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</si>
  <si>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</si>
  <si>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</si>
  <si>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</si>
  <si>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</si>
  <si>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</si>
  <si>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</si>
  <si>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</si>
  <si>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</si>
  <si>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</si>
  <si>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</si>
  <si>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</si>
  <si>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</si>
  <si>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</si>
  <si>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</si>
  <si>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</si>
  <si>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</si>
  <si>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</si>
  <si>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</si>
  <si>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</si>
  <si>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</si>
  <si>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</si>
  <si>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</si>
  <si>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</si>
  <si>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</si>
  <si>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</si>
  <si>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</si>
  <si>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</si>
  <si>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</si>
  <si>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</si>
  <si>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</si>
  <si>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</si>
  <si>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</si>
  <si>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</si>
  <si>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</si>
  <si>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</si>
  <si>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</si>
  <si>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</si>
  <si>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</si>
  <si>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</si>
  <si>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</si>
  <si>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</si>
  <si>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</si>
  <si>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</si>
  <si>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</si>
  <si>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</si>
  <si>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</si>
  <si>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</si>
  <si>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</si>
  <si>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</si>
  <si>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</si>
  <si>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</si>
  <si>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</si>
  <si>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</si>
  <si>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</si>
  <si>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</si>
  <si>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</si>
  <si>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</si>
  <si>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</si>
  <si>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</si>
  <si>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</si>
  <si>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</si>
  <si>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</si>
  <si>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</si>
  <si>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</si>
  <si>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</si>
  <si>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</si>
  <si>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</si>
  <si>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</si>
  <si>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</si>
  <si>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</si>
  <si>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</si>
  <si>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</si>
  <si>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</si>
  <si>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</si>
  <si>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</si>
  <si>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</si>
  <si>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</si>
  <si>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</si>
  <si>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</si>
  <si>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</si>
  <si>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</si>
  <si>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</si>
  <si>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</si>
  <si>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</si>
  <si>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</si>
  <si>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</si>
  <si>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</si>
  <si>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</si>
  <si>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</si>
  <si>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</si>
  <si>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</si>
  <si>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</si>
  <si>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</si>
  <si>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</si>
  <si>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</si>
  <si>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</si>
  <si>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</si>
  <si>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</si>
  <si>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</si>
  <si>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</si>
  <si>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</si>
  <si>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</si>
  <si>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</si>
  <si>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</si>
  <si>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</si>
  <si>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</si>
  <si>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</si>
  <si>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</si>
  <si>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</si>
  <si>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</si>
  <si>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</si>
  <si>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</si>
  <si>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</si>
  <si>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</si>
  <si>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</si>
  <si>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</si>
  <si>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</si>
  <si>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</si>
  <si>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</si>
  <si>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</si>
  <si>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</si>
  <si>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</si>
  <si>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</si>
  <si>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</si>
  <si>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</si>
  <si>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</si>
  <si>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</si>
  <si>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</si>
  <si>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</si>
  <si>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</si>
  <si>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</si>
  <si>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</si>
  <si>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</si>
  <si>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</si>
  <si>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</si>
  <si>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</si>
  <si>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</si>
  <si>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</si>
  <si>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</si>
  <si>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</si>
  <si>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</si>
  <si>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</si>
  <si>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</si>
  <si>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</si>
  <si>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</si>
  <si>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</si>
  <si>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</si>
  <si>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</si>
  <si>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</si>
  <si>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</si>
  <si>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</si>
  <si>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</si>
  <si>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</si>
  <si>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</si>
  <si>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</si>
  <si>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</si>
  <si>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</si>
  <si>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</si>
  <si>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</si>
  <si>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</si>
  <si>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</si>
  <si>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</si>
  <si>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</si>
  <si>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</si>
  <si>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</si>
  <si>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</si>
  <si>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</si>
  <si>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</si>
  <si>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</si>
  <si>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</si>
  <si>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</si>
  <si>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</si>
  <si>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</si>
  <si>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</si>
  <si>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</si>
  <si>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</si>
  <si>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</si>
  <si>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</si>
  <si>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</si>
  <si>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</si>
  <si>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</si>
  <si>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</si>
  <si>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</si>
  <si>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</si>
  <si>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</si>
  <si>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</si>
  <si>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</si>
  <si>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</si>
  <si>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</si>
  <si>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</si>
  <si>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</si>
  <si>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</si>
  <si>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</si>
  <si>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</si>
  <si>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</si>
  <si>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</si>
  <si>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</si>
  <si>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</si>
  <si>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</si>
  <si>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</si>
  <si>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</si>
  <si>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</si>
  <si>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</si>
  <si>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</si>
  <si>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</si>
  <si>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</si>
  <si>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</si>
  <si>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</si>
  <si>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</si>
  <si>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</si>
  <si>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</si>
  <si>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</si>
  <si>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</si>
  <si>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</si>
  <si>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</si>
  <si>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</si>
  <si>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</si>
  <si>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</si>
  <si>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</si>
  <si>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</si>
  <si>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</si>
  <si>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</si>
  <si>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</si>
  <si>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</si>
  <si>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</si>
  <si>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</si>
  <si>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</si>
  <si>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</si>
  <si>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</si>
  <si>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</si>
  <si>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</si>
  <si>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</si>
  <si>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</si>
  <si>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</si>
  <si>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</si>
  <si>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</si>
  <si>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</si>
  <si>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</si>
  <si>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</si>
  <si>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</si>
  <si>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</si>
  <si>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</si>
  <si>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</si>
  <si>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</si>
  <si>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</si>
  <si>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</si>
  <si>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</si>
  <si>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</si>
  <si>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</si>
  <si>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</si>
  <si>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</si>
  <si>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</si>
  <si>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</si>
  <si>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</si>
  <si>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</si>
  <si>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</si>
  <si>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</si>
  <si>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</si>
  <si>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</si>
  <si>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</si>
  <si>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</si>
  <si>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</si>
  <si>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</si>
  <si>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</si>
  <si>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</si>
  <si>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</si>
  <si>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</si>
  <si>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</si>
  <si>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</si>
  <si>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</si>
  <si>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</si>
  <si>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</si>
  <si>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</si>
  <si>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</si>
  <si>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</si>
  <si>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</si>
  <si>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</si>
  <si>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</si>
  <si>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</si>
  <si>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</si>
  <si>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</si>
  <si>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</si>
  <si>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</si>
  <si>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</si>
  <si>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</si>
  <si>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</si>
  <si>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</si>
  <si>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</si>
  <si>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</si>
  <si>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</si>
  <si>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</si>
  <si>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</si>
  <si>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</si>
  <si>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</si>
  <si>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</si>
  <si>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</si>
  <si>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</si>
  <si>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</si>
  <si>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</si>
  <si>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</si>
  <si>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</si>
  <si>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</si>
  <si>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</si>
  <si>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</si>
  <si>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</si>
  <si>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</si>
  <si>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</si>
  <si>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</si>
  <si>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</si>
  <si>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</si>
  <si>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</si>
  <si>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</si>
  <si>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</si>
  <si>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</si>
  <si>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</si>
  <si>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</si>
  <si>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</si>
  <si>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</si>
  <si>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</si>
  <si>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</si>
  <si>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</si>
  <si>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</si>
  <si>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</si>
  <si>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</si>
  <si>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</si>
  <si>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</si>
  <si>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</si>
  <si>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</si>
  <si>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</si>
  <si>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</si>
  <si>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</si>
  <si>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</si>
  <si>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</si>
  <si>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</si>
  <si>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</si>
  <si>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</si>
  <si>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</si>
  <si>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</si>
  <si>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</si>
  <si>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</si>
  <si>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</si>
  <si>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</si>
  <si>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</si>
  <si>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</si>
  <si>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</si>
  <si>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</si>
  <si>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</si>
  <si>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</si>
  <si>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</si>
  <si>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</si>
  <si>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</si>
  <si>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</si>
  <si>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</si>
  <si>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</si>
  <si>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</si>
  <si>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</si>
  <si>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</si>
  <si>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</si>
  <si>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</si>
  <si>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</si>
  <si>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</si>
  <si>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</si>
  <si>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</si>
  <si>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</si>
  <si>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</si>
  <si>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</si>
  <si>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</si>
  <si>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</si>
  <si>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</si>
  <si>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</si>
  <si>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</si>
  <si>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</si>
  <si>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</si>
  <si>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</si>
  <si>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</si>
  <si>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</si>
  <si>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</si>
  <si>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</si>
  <si>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</si>
  <si>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</si>
  <si>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</si>
  <si>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</si>
  <si>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</si>
  <si>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</si>
  <si>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</si>
  <si>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</si>
  <si>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</si>
  <si>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</si>
  <si>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</si>
  <si>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</si>
  <si>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</si>
  <si>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</si>
  <si>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</si>
  <si>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</si>
  <si>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</si>
  <si>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</si>
  <si>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</si>
  <si>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</si>
  <si>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</si>
  <si>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</si>
  <si>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</si>
  <si>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</si>
  <si>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</si>
  <si>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</si>
  <si>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</si>
  <si>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</si>
  <si>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</si>
  <si>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</si>
  <si>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</si>
  <si>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</si>
  <si>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</si>
  <si>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</si>
  <si>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</si>
  <si>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</si>
  <si>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</si>
  <si>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</si>
  <si>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</si>
  <si>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</si>
  <si>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</si>
  <si>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</si>
  <si>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</si>
  <si>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</si>
  <si>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</si>
  <si>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</si>
  <si>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</si>
  <si>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</si>
  <si>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</si>
  <si>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</si>
  <si>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</si>
  <si>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</si>
  <si>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</si>
  <si>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</si>
  <si>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</si>
  <si>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</si>
  <si>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</si>
  <si>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</si>
  <si>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</si>
  <si>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</si>
  <si>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</si>
  <si>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</si>
  <si>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</si>
  <si>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</si>
  <si>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</si>
  <si>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</si>
  <si>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</si>
  <si>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</si>
  <si>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</si>
  <si>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</si>
  <si>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</si>
  <si>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</si>
  <si>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</si>
  <si>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</si>
  <si>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</si>
  <si>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</si>
  <si>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</si>
  <si>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</si>
  <si>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</si>
  <si>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</si>
  <si>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</si>
  <si>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</si>
  <si>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</si>
  <si>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</si>
  <si>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</si>
  <si>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</si>
  <si>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</si>
  <si>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</si>
  <si>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</si>
  <si>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</si>
  <si>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</si>
  <si>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</si>
  <si>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</si>
  <si>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</si>
  <si>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</si>
  <si>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</si>
  <si>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</si>
  <si>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</si>
  <si>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</si>
  <si>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</si>
  <si>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</si>
  <si>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</si>
  <si>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</si>
  <si>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</si>
  <si>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</si>
  <si>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</si>
  <si>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</si>
  <si>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</si>
  <si>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</si>
  <si>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</si>
  <si>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</si>
  <si>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</si>
  <si>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</si>
  <si>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</si>
  <si>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</si>
  <si>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</si>
  <si>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</si>
  <si>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</si>
  <si>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</si>
  <si>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</si>
  <si>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</si>
  <si>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</si>
  <si>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</si>
  <si>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</si>
  <si>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</si>
  <si>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</si>
  <si>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</si>
  <si>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</si>
  <si>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</si>
  <si>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</si>
  <si>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</si>
  <si>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</si>
  <si>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</si>
  <si>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</si>
  <si>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</si>
  <si>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</si>
  <si>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</si>
  <si>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</si>
  <si>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</si>
  <si>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</si>
  <si>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</si>
  <si>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</si>
  <si>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</si>
  <si>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</si>
  <si>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</si>
  <si>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</si>
  <si>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</si>
  <si>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</si>
  <si>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</si>
  <si>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</si>
  <si>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</si>
  <si>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</si>
  <si>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</si>
  <si>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</si>
  <si>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</si>
  <si>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</si>
  <si>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</si>
  <si>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</si>
  <si>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</si>
  <si>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</si>
  <si>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</si>
  <si>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</si>
  <si>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</si>
  <si>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</si>
  <si>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</si>
  <si>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</si>
  <si>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</si>
  <si>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</si>
  <si>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</si>
  <si>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</si>
  <si>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</si>
  <si>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</si>
  <si>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</si>
  <si>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</si>
  <si>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</si>
  <si>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</si>
  <si>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</si>
  <si>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</si>
  <si>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</si>
  <si>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</si>
  <si>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</si>
  <si>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</si>
  <si>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</si>
  <si>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</si>
  <si>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</si>
  <si>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</si>
  <si>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</si>
  <si>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</si>
  <si>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</si>
  <si>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</si>
  <si>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</si>
  <si>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</si>
  <si>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</si>
  <si>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</si>
  <si>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</si>
  <si>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</si>
  <si>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</si>
  <si>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</si>
  <si>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</si>
  <si>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</si>
  <si>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</si>
  <si>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</si>
  <si>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</si>
  <si>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</si>
  <si>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</si>
  <si>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</si>
  <si>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</si>
  <si>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</si>
  <si>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</si>
  <si>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</si>
  <si>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</si>
  <si>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</si>
  <si>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</si>
  <si>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</si>
  <si>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</si>
  <si>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</si>
  <si>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</si>
  <si>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</si>
  <si>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</si>
  <si>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</si>
  <si>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</si>
  <si>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</si>
  <si>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</si>
  <si>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</si>
  <si>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</si>
  <si>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</si>
  <si>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</si>
  <si>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</si>
  <si>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</si>
  <si>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</si>
  <si>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</si>
  <si>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</si>
  <si>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</si>
  <si>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</si>
  <si>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</si>
  <si>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</si>
  <si>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</si>
  <si>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</si>
  <si>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</si>
  <si>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</si>
  <si>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</si>
  <si>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</si>
  <si>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</si>
  <si>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</si>
  <si>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</si>
  <si>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</si>
  <si>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</si>
  <si>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</si>
  <si>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</si>
  <si>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</si>
  <si>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</si>
  <si>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</si>
  <si>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</si>
  <si>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</si>
  <si>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</si>
  <si>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</si>
  <si>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</si>
  <si>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</si>
  <si>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</si>
  <si>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</si>
  <si>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</si>
  <si>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</si>
  <si>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</si>
  <si>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</si>
  <si>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</si>
  <si>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</si>
  <si>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</si>
  <si>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</si>
  <si>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</si>
  <si>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</si>
  <si>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</si>
  <si>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</si>
  <si>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</si>
  <si>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</si>
  <si>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</si>
  <si>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</si>
  <si>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</si>
  <si>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</si>
  <si>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</si>
  <si>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</si>
  <si>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</si>
  <si>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</si>
  <si>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</si>
  <si>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</si>
  <si>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</si>
  <si>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</si>
  <si>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</si>
  <si>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</si>
  <si>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</si>
  <si>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</si>
  <si>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</si>
  <si>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</si>
  <si>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</si>
  <si>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</si>
  <si>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</si>
  <si>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</si>
  <si>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</si>
  <si>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</si>
  <si>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</si>
  <si>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</si>
  <si>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</si>
  <si>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</si>
  <si>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</si>
  <si>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</si>
  <si>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</si>
  <si>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</si>
  <si>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</si>
  <si>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</si>
  <si>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</si>
  <si>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</si>
  <si>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</si>
  <si>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</si>
  <si>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</si>
  <si>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</si>
  <si>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</si>
  <si>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</si>
  <si>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</si>
  <si>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</si>
  <si>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</si>
  <si>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</si>
  <si>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</si>
  <si>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</si>
  <si>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</si>
  <si>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</si>
  <si>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</si>
  <si>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</si>
  <si>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</si>
  <si>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</si>
  <si>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</si>
  <si>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</si>
  <si>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</si>
  <si>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</si>
  <si>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</si>
  <si>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</si>
  <si>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</si>
  <si>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</si>
  <si>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</si>
  <si>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</si>
  <si>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</si>
  <si>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</si>
  <si>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</si>
  <si>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</si>
  <si>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</si>
  <si>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</si>
  <si>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</si>
  <si>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</si>
  <si>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</si>
  <si>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</si>
  <si>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</si>
  <si>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</si>
  <si>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</si>
  <si>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</si>
  <si>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</si>
  <si>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</si>
  <si>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</si>
  <si>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</si>
  <si>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</si>
  <si>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</si>
  <si>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</si>
  <si>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</si>
  <si>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</si>
  <si>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</si>
  <si>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</si>
  <si>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</si>
  <si>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</si>
  <si>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</si>
  <si>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</si>
  <si>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</si>
  <si>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</si>
  <si>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</si>
  <si>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</si>
  <si>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</si>
  <si>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</si>
  <si>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</si>
  <si>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</si>
  <si>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</si>
  <si>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</si>
  <si>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</si>
  <si>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</si>
  <si>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</si>
  <si>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</si>
  <si>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</si>
  <si>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</si>
  <si>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</si>
  <si>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</si>
  <si>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</si>
  <si>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</si>
  <si>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</si>
  <si>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</si>
  <si>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</si>
  <si>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</si>
  <si>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</si>
  <si>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</si>
  <si>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</si>
  <si>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</si>
  <si>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</si>
  <si>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</si>
  <si>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</si>
  <si>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</si>
  <si>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</si>
  <si>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</si>
  <si>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</si>
  <si>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</si>
  <si>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</si>
  <si>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</si>
  <si>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</si>
  <si>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</si>
  <si>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</si>
  <si>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</si>
  <si>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</si>
  <si>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</si>
  <si>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</si>
  <si>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</si>
  <si>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</si>
  <si>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</si>
  <si>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</si>
  <si>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</si>
  <si>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</si>
  <si>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</si>
  <si>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</si>
  <si>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</si>
  <si>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</si>
  <si>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</si>
  <si>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</si>
  <si>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</si>
  <si>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</si>
  <si>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</si>
  <si>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</si>
  <si>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</si>
  <si>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</si>
  <si>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</si>
  <si>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</si>
  <si>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</si>
  <si>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</si>
  <si>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</si>
  <si>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</si>
  <si>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</si>
  <si>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</si>
  <si>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</si>
  <si>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</si>
  <si>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</si>
  <si>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</si>
  <si>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</si>
  <si>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</si>
  <si>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</si>
  <si>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</si>
  <si>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</si>
  <si>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</si>
  <si>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</si>
  <si>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</si>
  <si>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</si>
  <si>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</si>
  <si>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</si>
  <si>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</si>
  <si>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</si>
  <si>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</si>
  <si>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</si>
  <si>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</si>
  <si>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</si>
  <si>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</si>
  <si>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</si>
  <si>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</si>
  <si>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</si>
  <si>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</si>
  <si>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</si>
  <si>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</si>
  <si>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</si>
  <si>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</si>
  <si>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</si>
  <si>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</si>
  <si>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</si>
  <si>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</si>
  <si>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</si>
  <si>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</si>
  <si>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</si>
  <si>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</si>
  <si>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</si>
  <si>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</si>
  <si>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</si>
  <si>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</si>
  <si>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</si>
  <si>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</si>
  <si>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</si>
  <si>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</si>
  <si>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</si>
  <si>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</si>
  <si>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</si>
  <si>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</si>
  <si>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</si>
  <si>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</si>
  <si>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</si>
  <si>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</si>
  <si>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</si>
  <si>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</si>
  <si>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</si>
  <si>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</si>
  <si>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</si>
  <si>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</si>
  <si>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</si>
  <si>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</si>
  <si>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</si>
  <si>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</si>
  <si>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</si>
  <si>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</si>
  <si>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</si>
  <si>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</si>
  <si>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</si>
  <si>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</si>
  <si>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</si>
  <si>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</si>
  <si>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</si>
  <si>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</si>
  <si>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</si>
  <si>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</si>
  <si>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</si>
  <si>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</si>
  <si>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</si>
  <si>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</si>
  <si>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</si>
  <si>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</si>
  <si>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</si>
  <si>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</si>
  <si>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</si>
  <si>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</si>
  <si>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</si>
  <si>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</si>
  <si>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</si>
  <si>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</si>
  <si>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</si>
  <si>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</si>
  <si>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</si>
  <si>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</si>
  <si>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</si>
  <si>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</si>
  <si>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</si>
  <si>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</si>
  <si>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</si>
  <si>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</si>
  <si>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</si>
  <si>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</si>
  <si>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</si>
  <si>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</si>
  <si>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</si>
  <si>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</si>
  <si>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</si>
  <si>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</si>
  <si>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</si>
  <si>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</si>
  <si>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</si>
  <si>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</si>
  <si>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</si>
  <si>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</si>
  <si>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</si>
  <si>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</si>
  <si>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</si>
  <si>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</si>
  <si>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</si>
  <si>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</si>
  <si>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</si>
  <si>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</si>
  <si>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</si>
  <si>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</si>
  <si>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</si>
  <si>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</si>
  <si>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</si>
  <si>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</si>
  <si>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</si>
  <si>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</si>
  <si>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</si>
  <si>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</si>
  <si>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</si>
  <si>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</si>
  <si>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</si>
  <si>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</si>
  <si>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</si>
  <si>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</si>
  <si>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</si>
  <si>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</si>
  <si>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</si>
  <si>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</si>
  <si>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</si>
  <si>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</si>
  <si>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</si>
  <si>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</si>
  <si>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</si>
  <si>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</si>
  <si>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</si>
  <si>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</si>
  <si>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</si>
  <si>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</si>
  <si>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</si>
  <si>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</si>
  <si>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</si>
  <si>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</si>
  <si>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</si>
  <si>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</si>
  <si>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</si>
  <si>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</si>
  <si>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</si>
  <si>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</si>
  <si>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</si>
  <si>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</si>
  <si>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</si>
  <si>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</si>
  <si>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</si>
  <si>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</si>
  <si>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</si>
  <si>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</si>
  <si>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</si>
  <si>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</si>
  <si>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</si>
  <si>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</si>
  <si>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</si>
  <si>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</si>
  <si>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</si>
  <si>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</si>
  <si>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</si>
  <si>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</si>
  <si>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</si>
  <si>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</si>
  <si>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</si>
  <si>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</si>
  <si>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</si>
  <si>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</si>
  <si>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</si>
  <si>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</si>
  <si>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</si>
  <si>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</si>
  <si>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</si>
  <si>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</si>
  <si>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</si>
  <si>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</si>
  <si>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</si>
  <si>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</si>
  <si>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</si>
  <si>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</si>
  <si>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</si>
  <si>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</si>
  <si>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</si>
  <si>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</si>
  <si>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</si>
  <si>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</si>
  <si>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</si>
  <si>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</si>
  <si>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</si>
  <si>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</si>
  <si>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</si>
  <si>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</si>
  <si>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</si>
  <si>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</si>
  <si>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</si>
  <si>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</si>
  <si>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</si>
  <si>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</si>
  <si>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</si>
  <si>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</si>
  <si>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</si>
  <si>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</si>
  <si>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</si>
  <si>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</si>
  <si>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</si>
  <si>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</si>
  <si>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</si>
  <si>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</si>
  <si>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</si>
  <si>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</si>
  <si>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</si>
  <si>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</si>
  <si>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</si>
  <si>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</si>
  <si>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</si>
  <si>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</si>
  <si>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</si>
  <si>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</si>
  <si>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</si>
  <si>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</si>
  <si>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</si>
  <si>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</si>
  <si>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</si>
  <si>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</si>
  <si>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</si>
  <si>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</si>
  <si>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</si>
  <si>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</si>
  <si>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</si>
  <si>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</si>
  <si>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</si>
  <si>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</si>
  <si>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</si>
  <si>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</si>
  <si>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</si>
  <si>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</si>
  <si>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</si>
  <si>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</si>
  <si>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</si>
  <si>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</si>
  <si>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</si>
  <si>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</si>
  <si>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</si>
  <si>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</si>
  <si>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</si>
  <si>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</si>
  <si>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</si>
  <si>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</si>
  <si>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</si>
  <si>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</si>
  <si>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</si>
  <si>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</si>
  <si>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</si>
  <si>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</si>
  <si>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</si>
  <si>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</si>
  <si>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</si>
  <si>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</si>
  <si>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</si>
  <si>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</si>
  <si>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</si>
  <si>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</si>
  <si>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</si>
  <si>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</si>
  <si>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</si>
  <si>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</si>
  <si>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</si>
  <si>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</si>
  <si>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</si>
  <si>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</si>
  <si>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</si>
  <si>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</si>
  <si>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</si>
  <si>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</si>
  <si>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</si>
  <si>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</si>
  <si>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</si>
  <si>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</si>
  <si>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</si>
  <si>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</si>
  <si>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</si>
  <si>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</si>
  <si>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</si>
  <si>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</si>
  <si>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</si>
  <si>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</si>
  <si>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</si>
  <si>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</si>
  <si>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</si>
  <si>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</si>
  <si>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</si>
  <si>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</si>
  <si>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</si>
  <si>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</si>
  <si>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</si>
  <si>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</si>
  <si>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</si>
  <si>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</si>
  <si>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</si>
  <si>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</si>
  <si>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</si>
  <si>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</si>
  <si>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</si>
  <si>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</si>
  <si>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</si>
  <si>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</si>
  <si>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</si>
  <si>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</si>
  <si>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</si>
  <si>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</si>
  <si>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</si>
  <si>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</si>
  <si>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</si>
  <si>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</si>
  <si>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</si>
  <si>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</si>
  <si>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</si>
  <si>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</si>
  <si>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</si>
  <si>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</si>
  <si>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</si>
  <si>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</si>
  <si>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</si>
  <si>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</si>
  <si>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</si>
  <si>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</si>
  <si>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</si>
  <si>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</si>
  <si>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</si>
  <si>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</si>
  <si>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</si>
  <si>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</si>
  <si>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</si>
  <si>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</si>
  <si>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</si>
  <si>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</si>
  <si>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</si>
  <si>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</si>
  <si>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</si>
  <si>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</si>
  <si>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</si>
  <si>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</si>
  <si>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</si>
  <si>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</si>
  <si>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</si>
  <si>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</si>
  <si>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</si>
  <si>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</si>
  <si>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</si>
  <si>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</si>
  <si>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</si>
  <si>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</si>
  <si>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</si>
  <si>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</si>
  <si>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</si>
  <si>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</si>
  <si>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</si>
  <si>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</si>
  <si>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</si>
  <si>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</si>
  <si>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</si>
  <si>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</si>
  <si>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</si>
  <si>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</si>
  <si>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</si>
  <si>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</si>
  <si>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</si>
  <si>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</si>
  <si>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</si>
  <si>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</si>
  <si>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</si>
  <si>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</si>
  <si>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</si>
  <si>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</si>
  <si>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</si>
  <si>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</si>
  <si>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</si>
  <si>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</si>
  <si>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</si>
  <si>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</si>
  <si>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</si>
  <si>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</si>
  <si>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</si>
  <si>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</si>
  <si>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</si>
  <si>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</si>
  <si>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</si>
  <si>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</si>
  <si>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</si>
  <si>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</si>
  <si>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</si>
  <si>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</si>
  <si>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</si>
  <si>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</si>
  <si>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</si>
  <si>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</si>
  <si>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</si>
  <si>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</si>
  <si>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</si>
  <si>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</si>
  <si>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</si>
  <si>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</si>
  <si>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</si>
  <si>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</si>
  <si>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</si>
  <si>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</si>
  <si>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</si>
  <si>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</si>
  <si>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</si>
  <si>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</si>
  <si>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</si>
  <si>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</si>
  <si>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</si>
  <si>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</si>
  <si>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</si>
  <si>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</si>
  <si>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</si>
  <si>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</si>
  <si>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</si>
  <si>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</si>
  <si>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</si>
  <si>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</si>
  <si>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</si>
  <si>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</si>
  <si>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</si>
  <si>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</si>
  <si>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</si>
  <si>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</si>
  <si>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</si>
  <si>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</si>
  <si>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</si>
  <si>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</si>
  <si>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</si>
  <si>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</si>
  <si>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</si>
  <si>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</si>
  <si>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</si>
  <si>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</si>
  <si>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</si>
  <si>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</si>
  <si>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</si>
  <si>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</si>
  <si>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</si>
  <si>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</si>
  <si>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</si>
  <si>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</si>
  <si>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</si>
  <si>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</si>
  <si>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</si>
  <si>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</si>
  <si>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</si>
  <si>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</si>
  <si>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</si>
  <si>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</si>
  <si>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</si>
  <si>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</si>
  <si>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</si>
  <si>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</si>
  <si>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</si>
  <si>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</si>
  <si>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</si>
  <si>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</si>
  <si>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</si>
  <si>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</si>
  <si>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</si>
  <si>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</si>
  <si>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</si>
  <si>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</si>
  <si>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</si>
  <si>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</si>
  <si>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</si>
  <si>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</si>
  <si>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</si>
  <si>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</si>
  <si>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</si>
  <si>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</si>
  <si>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</si>
  <si>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</si>
  <si>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</si>
  <si>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</si>
  <si>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</si>
  <si>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</si>
  <si>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</si>
  <si>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</si>
  <si>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</si>
  <si>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</si>
  <si>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</si>
  <si>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</si>
  <si>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</si>
  <si>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</si>
  <si>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</si>
  <si>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</si>
  <si>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</si>
  <si>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</si>
  <si>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</si>
  <si>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</si>
  <si>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</si>
  <si>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</si>
  <si>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</si>
  <si>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</si>
  <si>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</si>
  <si>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</si>
  <si>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</si>
  <si>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</si>
  <si>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</si>
  <si>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</si>
  <si>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</si>
  <si>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</si>
  <si>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</si>
  <si>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</si>
  <si>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</si>
  <si>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</si>
  <si>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</si>
  <si>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</si>
  <si>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</si>
  <si>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</si>
  <si>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</si>
  <si>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</si>
  <si>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</si>
  <si>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</si>
  <si>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</si>
  <si>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</si>
  <si>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</si>
  <si>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</si>
  <si>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</si>
  <si>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</si>
  <si>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</si>
  <si>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</si>
  <si>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</si>
  <si>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</si>
  <si>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</si>
  <si>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</si>
  <si>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</si>
  <si>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</si>
  <si>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</si>
  <si>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</si>
  <si>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</si>
  <si>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</si>
  <si>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</si>
  <si>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</si>
  <si>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</si>
  <si>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</si>
  <si>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</si>
  <si>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</si>
  <si>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</si>
  <si>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</si>
  <si>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</si>
  <si>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</si>
  <si>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</si>
  <si>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</si>
  <si>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</si>
  <si>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</si>
  <si>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</si>
  <si>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</si>
  <si>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</si>
  <si>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</si>
  <si>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</si>
  <si>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</si>
  <si>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</si>
  <si>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</si>
  <si>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</si>
  <si>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</si>
  <si>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</si>
  <si>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</si>
  <si>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</si>
  <si>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</si>
  <si>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</si>
  <si>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</si>
  <si>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</si>
  <si>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</si>
  <si>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</si>
  <si>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</si>
  <si>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</si>
  <si>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</si>
  <si>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</si>
  <si>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</si>
  <si>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</si>
  <si>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</si>
  <si>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</si>
  <si>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</si>
  <si>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</si>
  <si>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</si>
  <si>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</si>
  <si>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</si>
  <si>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</si>
  <si>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</si>
  <si>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</si>
  <si>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</si>
  <si>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</si>
  <si>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</si>
  <si>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</si>
  <si>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</si>
  <si>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</si>
  <si>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</si>
  <si>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</si>
  <si>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</si>
  <si>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</si>
  <si>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</si>
  <si>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</si>
  <si>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</si>
  <si>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</si>
  <si>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</si>
  <si>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</si>
  <si>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</si>
  <si>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</si>
  <si>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</si>
  <si>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</si>
  <si>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</si>
  <si>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</si>
  <si>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</si>
  <si>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</si>
  <si>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</si>
  <si>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</si>
  <si>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</si>
  <si>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</si>
  <si>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</si>
  <si>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</si>
  <si>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</si>
  <si>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</si>
  <si>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</si>
  <si>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</si>
  <si>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</si>
  <si>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</si>
  <si>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</si>
  <si>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</si>
  <si>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</si>
  <si>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</si>
  <si>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</si>
  <si>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</si>
  <si>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</si>
  <si>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</si>
  <si>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</si>
  <si>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</si>
  <si>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</si>
  <si>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</si>
  <si>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</si>
  <si>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</si>
  <si>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</si>
  <si>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</si>
  <si>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</si>
  <si>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</si>
  <si>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</si>
  <si>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</si>
  <si>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</si>
  <si>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</si>
  <si>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</si>
  <si>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</si>
  <si>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</si>
  <si>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</si>
  <si>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</si>
  <si>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</si>
  <si>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</si>
  <si>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</si>
  <si>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</si>
  <si>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</si>
  <si>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</si>
  <si>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</si>
  <si>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</si>
  <si>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</si>
  <si>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</si>
  <si>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</si>
  <si>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</si>
  <si>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</si>
  <si>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</si>
  <si>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</si>
  <si>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</si>
  <si>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</si>
  <si>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</si>
  <si>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</si>
  <si>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</si>
  <si>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</si>
  <si>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</si>
  <si>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</si>
  <si>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</si>
  <si>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</si>
  <si>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</si>
  <si>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</si>
  <si>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</si>
  <si>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</si>
  <si>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</si>
  <si>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</si>
  <si>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</si>
  <si>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</si>
  <si>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</si>
  <si>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</si>
  <si>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</si>
  <si>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</si>
  <si>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</si>
  <si>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</si>
  <si>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</si>
  <si>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</si>
  <si>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</si>
  <si>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</si>
  <si>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</si>
  <si>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</si>
  <si>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</si>
  <si>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</si>
  <si>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</si>
  <si>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</si>
  <si>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</si>
  <si>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</si>
  <si>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</si>
  <si>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</si>
  <si>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</si>
  <si>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</si>
  <si>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</si>
  <si>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</si>
  <si>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</si>
  <si>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</si>
  <si>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</si>
  <si>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</si>
  <si>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</si>
  <si>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</si>
  <si>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</si>
  <si>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</si>
  <si>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</si>
  <si>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</si>
  <si>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</si>
  <si>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</si>
  <si>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</si>
  <si>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</si>
  <si>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</si>
  <si>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</si>
  <si>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</si>
  <si>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</si>
  <si>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</si>
  <si>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</si>
  <si>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</si>
  <si>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</si>
  <si>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</si>
  <si>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</si>
  <si>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</si>
  <si>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</si>
  <si>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</si>
  <si>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</si>
  <si>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</si>
  <si>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</si>
  <si>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</si>
  <si>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</si>
  <si>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</si>
  <si>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</si>
  <si>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</si>
  <si>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</si>
  <si>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</si>
  <si>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</si>
  <si>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</si>
  <si>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</si>
  <si>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</si>
  <si>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</si>
  <si>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</si>
  <si>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</si>
  <si>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</si>
  <si>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</si>
  <si>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</si>
  <si>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</si>
  <si>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</si>
  <si>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</si>
  <si>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</si>
  <si>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</si>
  <si>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</si>
  <si>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</si>
  <si>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</si>
  <si>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</si>
  <si>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</si>
  <si>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</si>
  <si>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</si>
  <si>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</si>
  <si>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</si>
  <si>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</si>
  <si>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</si>
  <si>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</si>
  <si>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</si>
  <si>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</si>
  <si>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</si>
  <si>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</si>
  <si>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</si>
  <si>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</si>
  <si>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</si>
  <si>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</si>
  <si>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</si>
  <si>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</si>
  <si>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</si>
  <si>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</si>
  <si>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</si>
  <si>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</si>
  <si>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</si>
  <si>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</si>
  <si>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</si>
  <si>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</si>
  <si>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</si>
  <si>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</si>
  <si>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</si>
  <si>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</si>
  <si>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</si>
  <si>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</si>
  <si>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</si>
  <si>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</si>
  <si>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</si>
  <si>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</si>
  <si>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</si>
  <si>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</si>
  <si>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</si>
  <si>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</si>
  <si>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</si>
  <si>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</si>
  <si>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</si>
  <si>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</si>
  <si>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</si>
  <si>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</si>
  <si>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</si>
  <si>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</si>
  <si>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</si>
  <si>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</si>
  <si>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</si>
  <si>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</si>
  <si>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</si>
  <si>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</si>
  <si>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</si>
  <si>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</si>
  <si>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</si>
  <si>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</si>
  <si>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</si>
  <si>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</si>
  <si>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</si>
  <si>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</si>
  <si>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</si>
  <si>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</si>
  <si>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</si>
  <si>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</si>
  <si>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</si>
  <si>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</si>
  <si>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</si>
  <si>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</si>
  <si>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</si>
  <si>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</si>
  <si>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</si>
  <si>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</si>
  <si>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</si>
  <si>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</si>
  <si>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</si>
  <si>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</si>
  <si>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</si>
  <si>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</si>
  <si>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</si>
  <si>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</si>
  <si>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</si>
  <si>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</si>
  <si>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</si>
  <si>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</si>
  <si>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</si>
  <si>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</si>
  <si>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</si>
  <si>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</si>
  <si>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</si>
  <si>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</si>
  <si>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</si>
  <si>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</si>
  <si>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</si>
  <si>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</si>
  <si>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</si>
  <si>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</si>
  <si>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</si>
  <si>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</si>
  <si>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</si>
  <si>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</si>
  <si>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</si>
  <si>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</si>
  <si>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</si>
  <si>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</si>
  <si>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</si>
  <si>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</si>
  <si>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</si>
  <si>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</si>
  <si>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</si>
  <si>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</si>
  <si>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</si>
  <si>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</si>
  <si>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</si>
  <si>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</si>
  <si>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</si>
  <si>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</si>
  <si>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</si>
  <si>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</si>
  <si>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</si>
  <si>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</si>
  <si>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</si>
  <si>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</si>
  <si>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</si>
  <si>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</si>
  <si>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</si>
  <si>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</si>
  <si>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</si>
  <si>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</si>
  <si>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</si>
  <si>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</si>
  <si>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</si>
  <si>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</si>
  <si>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</si>
  <si>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</si>
  <si>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</si>
  <si>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</si>
  <si>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</si>
  <si>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</si>
  <si>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</si>
  <si>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</si>
  <si>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</si>
  <si>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</si>
  <si>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</si>
  <si>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</si>
  <si>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</si>
  <si>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</si>
  <si>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</si>
  <si>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</si>
  <si>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</si>
  <si>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</si>
  <si>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</si>
  <si>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</si>
  <si>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</si>
  <si>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</si>
  <si>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</si>
  <si>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</si>
  <si>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</si>
  <si>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</si>
  <si>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</si>
  <si>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</si>
  <si>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</si>
  <si>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</si>
  <si>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</si>
  <si>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</si>
  <si>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</si>
  <si>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</si>
  <si>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</si>
  <si>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</si>
  <si>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</si>
  <si>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</si>
  <si>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</si>
  <si>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</si>
  <si>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</si>
  <si>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</si>
  <si>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</si>
  <si>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</si>
  <si>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</si>
  <si>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</si>
  <si>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</si>
  <si>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</si>
  <si>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</si>
  <si>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</si>
  <si>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</si>
  <si>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</si>
  <si>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</si>
  <si>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</si>
  <si>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</si>
  <si>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</si>
  <si>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</si>
  <si>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</si>
  <si>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</si>
  <si>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</si>
  <si>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</si>
  <si>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</si>
  <si>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</si>
  <si>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</si>
  <si>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</si>
  <si>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</si>
  <si>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</si>
  <si>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</si>
  <si>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</si>
  <si>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</si>
  <si>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</si>
  <si>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</si>
  <si>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</si>
  <si>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</si>
  <si>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</si>
  <si>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</si>
  <si>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</si>
  <si>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</si>
  <si>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</si>
  <si>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</si>
  <si>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</si>
  <si>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</si>
  <si>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</si>
  <si>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</si>
  <si>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</si>
  <si>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</si>
  <si>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</si>
  <si>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</si>
  <si>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</si>
  <si>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</si>
  <si>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</si>
  <si>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</si>
  <si>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</si>
  <si>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</si>
  <si>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</si>
  <si>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</si>
  <si>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</si>
  <si>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</si>
  <si>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</si>
  <si>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</si>
  <si>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</si>
  <si>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</si>
  <si>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</si>
  <si>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</si>
  <si>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</si>
  <si>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</si>
  <si>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</si>
  <si>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</si>
  <si>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</si>
  <si>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</si>
  <si>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</si>
  <si>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</si>
  <si>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</si>
  <si>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</si>
  <si>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</si>
  <si>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</si>
  <si>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</si>
  <si>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</si>
  <si>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</si>
  <si>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</si>
  <si>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</si>
  <si>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</si>
  <si>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</si>
  <si>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</si>
  <si>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</si>
  <si>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</si>
  <si>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</si>
  <si>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</si>
  <si>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</si>
  <si>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</si>
  <si>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</si>
  <si>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</si>
  <si>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</si>
  <si>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</si>
  <si>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</si>
  <si>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</si>
  <si>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</si>
  <si>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</si>
  <si>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</si>
  <si>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</si>
  <si>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</si>
  <si>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</si>
  <si>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</si>
  <si>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</si>
  <si>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</si>
  <si>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</si>
  <si>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</si>
  <si>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</si>
  <si>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</si>
  <si>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</si>
  <si>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</si>
  <si>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</si>
  <si>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</si>
  <si>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</si>
  <si>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</si>
  <si>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</si>
  <si>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</si>
  <si>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</si>
  <si>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</si>
  <si>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</si>
  <si>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</si>
  <si>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</si>
  <si>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</si>
  <si>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</si>
  <si>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</si>
  <si>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</si>
  <si>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</si>
  <si>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</si>
  <si>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</si>
  <si>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</si>
  <si>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</si>
  <si>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</si>
  <si>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</si>
  <si>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</si>
  <si>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</si>
  <si>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</si>
  <si>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</si>
  <si>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</si>
  <si>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</si>
  <si>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</si>
  <si>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</si>
  <si>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</si>
  <si>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</si>
  <si>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</si>
  <si>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</si>
  <si>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</si>
  <si>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</si>
  <si>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</si>
  <si>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</si>
  <si>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</si>
  <si>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</si>
  <si>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</si>
  <si>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</si>
  <si>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</si>
  <si>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</si>
  <si>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</si>
  <si>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</si>
  <si>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</si>
  <si>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</si>
  <si>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</si>
  <si>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</si>
  <si>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</si>
  <si>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</si>
  <si>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</si>
  <si>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</si>
  <si>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</si>
  <si>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</si>
  <si>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</si>
  <si>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</si>
  <si>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</si>
  <si>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</si>
  <si>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</si>
  <si>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</si>
  <si>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</si>
  <si>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</si>
  <si>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</si>
  <si>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</si>
  <si>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</si>
  <si>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</si>
  <si>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</si>
  <si>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</si>
  <si>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</si>
  <si>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</si>
  <si>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</si>
  <si>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</si>
  <si>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</si>
  <si>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</si>
  <si>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</si>
  <si>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</si>
  <si>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</si>
  <si>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</si>
  <si>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</si>
  <si>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</si>
  <si>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</si>
  <si>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</si>
  <si>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</si>
  <si>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</si>
  <si>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</si>
  <si>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</si>
  <si>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</si>
  <si>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</si>
  <si>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</si>
  <si>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</si>
  <si>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</si>
  <si>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</si>
  <si>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</si>
  <si>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</si>
  <si>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</si>
  <si>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</si>
  <si>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</si>
  <si>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</si>
  <si>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</si>
  <si>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</si>
  <si>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</si>
  <si>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</si>
  <si>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</si>
  <si>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</si>
  <si>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</si>
  <si>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</si>
  <si>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</si>
  <si>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</si>
  <si>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</si>
  <si>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</si>
  <si>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</si>
  <si>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</si>
  <si>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</si>
  <si>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</si>
  <si>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</si>
  <si>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</si>
  <si>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</si>
  <si>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</si>
  <si>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</si>
  <si>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</si>
  <si>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</si>
  <si>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</si>
  <si>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</si>
  <si>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</si>
  <si>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</si>
  <si>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</si>
  <si>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</si>
  <si>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</si>
  <si>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</si>
  <si>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</si>
  <si>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</si>
  <si>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</si>
  <si>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</si>
  <si>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</si>
  <si>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</si>
  <si>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</si>
  <si>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</si>
  <si>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</si>
  <si>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</si>
  <si>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</si>
  <si>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</si>
  <si>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</si>
  <si>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</si>
  <si>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</si>
  <si>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</si>
  <si>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</si>
  <si>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</si>
  <si>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</si>
  <si>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</si>
  <si>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</si>
  <si>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</si>
  <si>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</si>
  <si>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</si>
  <si>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</si>
  <si>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</si>
  <si>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</si>
  <si>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</si>
  <si>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</si>
  <si>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</si>
  <si>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</si>
  <si>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</si>
  <si>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</si>
  <si>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</si>
  <si>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</si>
  <si>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</si>
  <si>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</si>
  <si>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</si>
  <si>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</si>
  <si>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</si>
  <si>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</si>
  <si>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</si>
  <si>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</si>
  <si>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</si>
  <si>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</si>
  <si>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</si>
  <si>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</si>
  <si>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</si>
  <si>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</si>
  <si>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</si>
  <si>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</si>
  <si>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</si>
  <si>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</si>
  <si>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</si>
  <si>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</si>
  <si>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</si>
  <si>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</si>
  <si>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</si>
  <si>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</si>
  <si>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</si>
  <si>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</si>
  <si>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</si>
  <si>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</si>
  <si>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</si>
  <si>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</si>
  <si>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</si>
  <si>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</si>
  <si>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</si>
  <si>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</si>
  <si>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</si>
  <si>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</si>
  <si>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</si>
  <si>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</si>
  <si>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</si>
  <si>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</si>
  <si>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</si>
  <si>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</si>
  <si>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</si>
  <si>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</si>
  <si>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</si>
  <si>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</si>
  <si>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</si>
  <si>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</si>
  <si>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</si>
  <si>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</si>
  <si>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</si>
  <si>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</si>
  <si>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</si>
  <si>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</si>
  <si>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</si>
  <si>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</si>
  <si>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</si>
  <si>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</si>
  <si>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</si>
  <si>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</si>
  <si>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</si>
  <si>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</si>
  <si>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</si>
  <si>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</si>
  <si>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</si>
  <si>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</si>
  <si>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</si>
  <si>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</si>
  <si>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</si>
  <si>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</si>
  <si>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</si>
  <si>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</si>
  <si>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</si>
  <si>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</si>
  <si>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</si>
  <si>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</si>
  <si>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</si>
  <si>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</si>
  <si>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</si>
  <si>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</si>
  <si>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</si>
  <si>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</si>
  <si>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</si>
  <si>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</si>
  <si>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</si>
  <si>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</si>
  <si>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</si>
  <si>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</si>
  <si>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</si>
  <si>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</si>
  <si>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</si>
  <si>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</si>
  <si>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</si>
  <si>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</si>
  <si>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</si>
  <si>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</si>
  <si>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</si>
  <si>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</si>
  <si>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</si>
  <si>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</si>
  <si>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</si>
  <si>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</si>
  <si>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</si>
  <si>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</si>
  <si>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</si>
  <si>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</si>
  <si>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</si>
  <si>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</si>
  <si>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</si>
  <si>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</si>
  <si>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</si>
  <si>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</si>
  <si>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</si>
  <si>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</si>
  <si>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</si>
  <si>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</si>
  <si>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</si>
  <si>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</si>
  <si>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</si>
  <si>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</si>
  <si>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</si>
  <si>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</si>
  <si>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</si>
  <si>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</si>
  <si>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</si>
  <si>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</si>
  <si>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</si>
  <si>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</si>
  <si>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</si>
  <si>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</si>
  <si>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</si>
  <si>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</si>
  <si>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</si>
  <si>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</si>
  <si>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</si>
  <si>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</si>
  <si>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</si>
  <si>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</si>
  <si>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</si>
  <si>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</si>
  <si>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</si>
  <si>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</si>
  <si>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</si>
  <si>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</si>
  <si>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</si>
  <si>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</si>
  <si>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</si>
  <si>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</si>
  <si>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</si>
  <si>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</si>
  <si>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</si>
  <si>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</si>
  <si>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</si>
  <si>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</si>
  <si>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</si>
  <si>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</si>
  <si>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</si>
  <si>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</si>
  <si>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</si>
  <si>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</si>
  <si>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</si>
  <si>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</si>
  <si>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</si>
  <si>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</si>
  <si>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</si>
  <si>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</si>
  <si>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</si>
  <si>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</si>
  <si>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</si>
  <si>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</si>
  <si>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</si>
  <si>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</si>
  <si>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</si>
  <si>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</si>
  <si>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</si>
  <si>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</si>
  <si>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</si>
  <si>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</si>
  <si>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</si>
  <si>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</si>
  <si>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</si>
  <si>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</si>
  <si>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</si>
  <si>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</si>
  <si>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</si>
  <si>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</si>
  <si>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</si>
  <si>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</si>
  <si>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</si>
  <si>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</si>
  <si>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</si>
  <si>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</si>
  <si>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</si>
  <si>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</si>
  <si>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</si>
  <si>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</si>
  <si>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</si>
  <si>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</si>
  <si>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</si>
  <si>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</si>
  <si>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</si>
  <si>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</si>
  <si>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</si>
  <si>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</si>
  <si>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</si>
  <si>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</si>
  <si>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</si>
  <si>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</si>
  <si>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</si>
  <si>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</si>
  <si>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</si>
  <si>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</si>
  <si>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</si>
  <si>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</si>
  <si>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</si>
  <si>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</si>
  <si>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</si>
  <si>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</si>
  <si>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</si>
  <si>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</si>
  <si>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</si>
  <si>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</si>
  <si>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</si>
  <si>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</si>
  <si>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</si>
  <si>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</si>
  <si>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</si>
  <si>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</si>
  <si>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</si>
  <si>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</si>
  <si>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</si>
  <si>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</si>
  <si>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</si>
  <si>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</si>
  <si>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</si>
  <si>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</si>
  <si>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</si>
  <si>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</si>
  <si>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</si>
  <si>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</si>
  <si>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</si>
  <si>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</si>
  <si>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</si>
  <si>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</si>
  <si>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</si>
  <si>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</si>
  <si>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</si>
  <si>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</si>
  <si>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</si>
  <si>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</si>
  <si>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</si>
  <si>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</si>
  <si>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</si>
  <si>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</si>
  <si>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</si>
  <si>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</si>
  <si>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</si>
  <si>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</si>
  <si>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</si>
  <si>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</si>
  <si>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</si>
  <si>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</si>
  <si>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</si>
  <si>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</si>
  <si>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</si>
  <si>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</si>
  <si>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</si>
  <si>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</si>
  <si>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</si>
  <si>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</si>
  <si>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</si>
  <si>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</si>
  <si>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</si>
  <si>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</si>
  <si>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</si>
  <si>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</si>
  <si>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</si>
  <si>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</si>
  <si>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</si>
  <si>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</si>
  <si>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</si>
  <si>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</si>
  <si>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</si>
  <si>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</si>
  <si>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</si>
  <si>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</si>
  <si>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</si>
  <si>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</si>
  <si>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</si>
  <si>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</si>
  <si>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</si>
  <si>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</si>
  <si>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</si>
  <si>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</si>
  <si>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</si>
  <si>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</si>
  <si>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</si>
  <si>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</si>
  <si>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</si>
  <si>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</si>
  <si>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</si>
  <si>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</si>
  <si>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</si>
  <si>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</si>
  <si>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</si>
  <si>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</si>
  <si>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</si>
  <si>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</si>
  <si>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</si>
  <si>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</si>
  <si>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</si>
  <si>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</si>
  <si>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</si>
  <si>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</si>
  <si>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</si>
  <si>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</si>
  <si>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</si>
  <si>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</si>
  <si>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</si>
  <si>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</si>
  <si>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</si>
  <si>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</si>
  <si>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</si>
  <si>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</si>
  <si>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</si>
  <si>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</si>
  <si>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</si>
  <si>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</si>
  <si>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</si>
  <si>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</si>
  <si>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</si>
  <si>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</si>
  <si>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</si>
  <si>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</si>
  <si>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</si>
  <si>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</si>
  <si>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</si>
  <si>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</si>
  <si>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</si>
  <si>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</si>
  <si>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</si>
  <si>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</si>
  <si>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</si>
  <si>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</si>
  <si>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</si>
  <si>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</si>
  <si>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</si>
  <si>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</si>
  <si>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</si>
  <si>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</si>
  <si>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</si>
  <si>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</si>
  <si>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</si>
  <si>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</si>
  <si>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</si>
  <si>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</si>
  <si>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</si>
  <si>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</si>
  <si>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</si>
  <si>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</si>
  <si>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</si>
  <si>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</si>
  <si>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</si>
  <si>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</si>
  <si>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</si>
  <si>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</si>
  <si>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</si>
  <si>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</si>
  <si>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</si>
  <si>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</si>
  <si>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</si>
  <si>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</si>
  <si>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</si>
  <si>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</si>
  <si>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</si>
  <si>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</si>
  <si>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</si>
  <si>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</si>
  <si>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</si>
  <si>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</si>
  <si>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</si>
  <si>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</si>
  <si>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</si>
  <si>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</si>
  <si>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</si>
  <si>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</si>
  <si>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</si>
  <si>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</si>
  <si>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</si>
  <si>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</si>
  <si>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</si>
  <si>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</si>
  <si>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</si>
  <si>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</si>
  <si>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</si>
  <si>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</si>
  <si>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</si>
  <si>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</si>
  <si>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</si>
  <si>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</si>
  <si>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</si>
  <si>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</si>
  <si>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</si>
  <si>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</si>
  <si>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</si>
  <si>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</si>
  <si>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</si>
  <si>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</si>
  <si>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</si>
  <si>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</si>
  <si>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</si>
  <si>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</si>
  <si>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</si>
  <si>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</si>
  <si>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</si>
  <si>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</si>
  <si>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</si>
  <si>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</si>
  <si>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</si>
  <si>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</si>
  <si>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</si>
  <si>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</si>
  <si>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</si>
  <si>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</si>
  <si>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</si>
  <si>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</si>
  <si>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</si>
  <si>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</si>
  <si>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</si>
  <si>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</si>
  <si>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</si>
  <si>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</si>
  <si>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</si>
  <si>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</si>
  <si>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</si>
  <si>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</si>
  <si>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</si>
  <si>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</si>
  <si>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</si>
  <si>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</si>
  <si>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</si>
  <si>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</si>
  <si>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</si>
  <si>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</si>
  <si>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</si>
  <si>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</si>
  <si>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</si>
  <si>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</si>
  <si>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</si>
  <si>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</si>
  <si>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</si>
  <si>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</si>
  <si>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</si>
  <si>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</si>
  <si>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</si>
  <si>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</si>
  <si>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</si>
  <si>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</si>
  <si>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</si>
  <si>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</si>
  <si>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</si>
  <si>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</si>
  <si>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</si>
  <si>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</si>
  <si>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</si>
  <si>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</si>
  <si>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</si>
  <si>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</si>
  <si>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</si>
  <si>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</si>
  <si>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</si>
  <si>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</si>
  <si>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</si>
  <si>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</si>
  <si>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</si>
  <si>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</si>
  <si>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</si>
  <si>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</si>
  <si>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</si>
  <si>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</si>
  <si>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</si>
  <si>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</si>
  <si>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</si>
  <si>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</si>
  <si>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</si>
  <si>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</si>
  <si>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</si>
  <si>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</si>
  <si>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</si>
  <si>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</si>
  <si>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</si>
  <si>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</si>
  <si>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</si>
  <si>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</si>
  <si>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</si>
  <si>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</si>
  <si>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</si>
  <si>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</si>
  <si>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</si>
  <si>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</si>
  <si>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</si>
  <si>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</si>
  <si>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</si>
  <si>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</si>
  <si>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</si>
  <si>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</si>
  <si>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</si>
  <si>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</si>
  <si>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</si>
  <si>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</si>
  <si>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</si>
  <si>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</si>
  <si>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</si>
  <si>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</si>
  <si>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</si>
  <si>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</si>
  <si>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</si>
  <si>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</si>
  <si>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</si>
  <si>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</si>
  <si>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</si>
  <si>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</si>
  <si>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</si>
  <si>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</si>
  <si>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</si>
  <si>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</si>
  <si>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</si>
  <si>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</si>
  <si>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</si>
  <si>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</si>
  <si>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</si>
  <si>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</si>
  <si>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</si>
  <si>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</si>
  <si>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</si>
  <si>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</si>
  <si>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</si>
  <si>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</si>
  <si>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</si>
  <si>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</si>
  <si>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</si>
  <si>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</si>
  <si>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</si>
  <si>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</si>
  <si>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</si>
  <si>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</si>
  <si>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</si>
  <si>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</si>
  <si>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</si>
  <si>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</si>
  <si>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</si>
  <si>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</si>
  <si>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</si>
  <si>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</si>
  <si>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</si>
  <si>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</si>
  <si>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</si>
  <si>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</si>
  <si>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</si>
  <si>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</si>
  <si>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</si>
  <si>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</si>
  <si>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</si>
  <si>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</si>
  <si>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</si>
  <si>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</si>
  <si>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</si>
  <si>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</si>
  <si>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</si>
  <si>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</si>
  <si>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</si>
  <si>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</si>
  <si>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</si>
  <si>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</si>
  <si>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</si>
  <si>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</si>
  <si>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</si>
  <si>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</si>
  <si>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</si>
  <si>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</si>
  <si>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</si>
  <si>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</si>
  <si>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</si>
  <si>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</si>
  <si>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</si>
  <si>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</si>
  <si>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</si>
  <si>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</si>
  <si>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</si>
  <si>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</si>
  <si>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</si>
  <si>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</si>
  <si>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</si>
  <si>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</si>
  <si>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</si>
  <si>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</si>
  <si>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</si>
  <si>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</si>
  <si>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</si>
  <si>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</si>
  <si>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</si>
  <si>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</si>
  <si>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</si>
  <si>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</si>
  <si>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</si>
  <si>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</si>
  <si>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</si>
  <si>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</si>
  <si>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</si>
  <si>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</si>
  <si>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</si>
  <si>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</si>
  <si>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</si>
  <si>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</si>
  <si>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</si>
  <si>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</si>
  <si>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</si>
  <si>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</si>
  <si>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</si>
  <si>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</si>
  <si>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</si>
  <si>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</si>
  <si>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</si>
  <si>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</si>
  <si>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</si>
  <si>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</si>
  <si>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</si>
  <si>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</si>
  <si>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</si>
  <si>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</si>
  <si>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</si>
  <si>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</si>
  <si>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</si>
  <si>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</si>
  <si>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</si>
  <si>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</si>
  <si>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</si>
  <si>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</si>
  <si>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</si>
  <si>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</si>
  <si>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</si>
  <si>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</si>
  <si>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</si>
  <si>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</si>
  <si>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</si>
  <si>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</si>
  <si>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</si>
  <si>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</si>
  <si>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</si>
  <si>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</si>
  <si>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</si>
  <si>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</si>
  <si>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</si>
  <si>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</si>
  <si>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</si>
  <si>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</si>
  <si>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</si>
  <si>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</si>
  <si>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</si>
  <si>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</si>
  <si>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</si>
  <si>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</si>
  <si>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</si>
  <si>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</si>
  <si>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</si>
  <si>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</si>
  <si>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</si>
  <si>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</si>
  <si>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</si>
  <si>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</si>
  <si>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</si>
  <si>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</si>
  <si>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</si>
  <si>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</si>
  <si>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</si>
  <si>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</si>
  <si>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</si>
  <si>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</si>
  <si>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</si>
  <si>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</si>
  <si>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</si>
  <si>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</si>
  <si>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</si>
  <si>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</si>
  <si>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</si>
  <si>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</si>
  <si>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</si>
  <si>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</si>
  <si>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</si>
  <si>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</si>
  <si>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</si>
  <si>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</si>
  <si>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</si>
  <si>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</si>
  <si>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</si>
  <si>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</si>
  <si>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</si>
  <si>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</si>
  <si>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</si>
  <si>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</si>
  <si>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</si>
  <si>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</si>
  <si>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</si>
  <si>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</si>
  <si>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</si>
  <si>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</si>
  <si>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</si>
  <si>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</si>
  <si>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</si>
  <si>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</si>
  <si>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</si>
  <si>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</si>
  <si>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</si>
  <si>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</si>
  <si>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</si>
  <si>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</si>
  <si>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</si>
  <si>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</si>
  <si>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</si>
  <si>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</si>
  <si>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</si>
  <si>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</si>
  <si>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</si>
  <si>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</si>
  <si>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</si>
  <si>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</si>
  <si>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</si>
  <si>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</si>
  <si>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</si>
  <si>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</si>
  <si>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</si>
  <si>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</si>
  <si>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</si>
  <si>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</si>
  <si>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</si>
  <si>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</si>
  <si>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</si>
  <si>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</si>
  <si>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</si>
  <si>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</si>
  <si>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</si>
  <si>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</si>
  <si>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</si>
  <si>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</si>
  <si>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</si>
  <si>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</si>
  <si>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</si>
  <si>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</si>
  <si>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</si>
  <si>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</si>
  <si>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</si>
  <si>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</si>
  <si>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</si>
  <si>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</si>
  <si>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</si>
  <si>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</si>
  <si>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</si>
  <si>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</si>
  <si>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</si>
  <si>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</si>
  <si>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</si>
  <si>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</si>
  <si>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</si>
  <si>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</si>
  <si>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</si>
  <si>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</si>
  <si>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</si>
  <si>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</si>
  <si>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</si>
  <si>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</si>
  <si>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</si>
  <si>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</si>
  <si>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</si>
  <si>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</si>
  <si>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</si>
  <si>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</si>
  <si>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</si>
  <si>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</si>
  <si>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</si>
  <si>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</si>
  <si>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</si>
  <si>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</si>
  <si>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</si>
  <si>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</si>
  <si>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</si>
  <si>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</si>
  <si>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</si>
  <si>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</si>
  <si>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</si>
  <si>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</si>
  <si>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</si>
  <si>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</si>
  <si>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</si>
  <si>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</si>
  <si>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</si>
  <si>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</si>
  <si>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</si>
  <si>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</si>
  <si>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</si>
  <si>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</si>
  <si>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</si>
  <si>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</si>
  <si>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</si>
  <si>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</si>
  <si>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</si>
  <si>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</si>
  <si>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</si>
  <si>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</si>
  <si>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</si>
  <si>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</si>
  <si>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</si>
  <si>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</si>
  <si>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</si>
  <si>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</si>
  <si>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</si>
  <si>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</si>
  <si>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</si>
  <si>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</si>
  <si>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</si>
  <si>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</si>
  <si>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</si>
  <si>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</si>
  <si>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</si>
  <si>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</si>
  <si>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</si>
  <si>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</si>
  <si>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</si>
  <si>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</si>
  <si>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</si>
  <si>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</si>
  <si>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</si>
  <si>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</si>
  <si>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</si>
  <si>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</si>
  <si>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</si>
  <si>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</si>
  <si>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</si>
  <si>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</si>
  <si>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</si>
  <si>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</si>
  <si>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</si>
  <si>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</si>
  <si>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</si>
  <si>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</si>
  <si>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</si>
  <si>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</si>
  <si>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</si>
  <si>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</si>
  <si>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</si>
  <si>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</si>
  <si>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</si>
  <si>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</si>
  <si>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</si>
  <si>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</si>
  <si>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</si>
  <si>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</si>
  <si>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</si>
  <si>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</si>
  <si>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</si>
  <si>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</si>
  <si>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</si>
  <si>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</si>
  <si>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</si>
  <si>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</si>
  <si>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</si>
  <si>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</si>
  <si>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</si>
  <si>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</si>
  <si>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</si>
  <si>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</si>
  <si>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</si>
  <si>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</si>
  <si>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</si>
  <si>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</si>
  <si>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</si>
  <si>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</si>
  <si>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</si>
  <si>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</si>
  <si>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</si>
  <si>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</si>
  <si>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</si>
  <si>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</si>
  <si>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</si>
  <si>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</si>
  <si>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</si>
  <si>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</si>
  <si>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</si>
  <si>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</si>
  <si>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</si>
  <si>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</si>
  <si>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</si>
  <si>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</si>
  <si>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</si>
  <si>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</si>
  <si>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</si>
  <si>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</si>
  <si>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</si>
  <si>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</si>
  <si>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</si>
  <si>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</si>
  <si>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</si>
  <si>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</si>
  <si>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</si>
  <si>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</si>
  <si>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</si>
  <si>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</si>
  <si>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</si>
  <si>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</si>
  <si>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</si>
  <si>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</si>
  <si>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</si>
  <si>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</si>
  <si>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</si>
  <si>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</si>
  <si>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</si>
  <si>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</si>
  <si>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</si>
  <si>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</si>
  <si>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</si>
  <si>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</si>
  <si>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</si>
  <si>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</si>
  <si>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</si>
  <si>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</si>
  <si>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</si>
  <si>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</si>
  <si>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</si>
  <si>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</si>
  <si>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</si>
  <si>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</si>
  <si>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</si>
  <si>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</si>
  <si>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</si>
  <si>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</si>
  <si>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</si>
  <si>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</si>
  <si>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</si>
  <si>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</si>
  <si>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</si>
  <si>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</si>
  <si>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</si>
  <si>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</si>
  <si>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</si>
  <si>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</si>
  <si>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</si>
  <si>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</si>
  <si>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</si>
  <si>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</si>
  <si>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</si>
  <si>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</si>
  <si>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</si>
  <si>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</si>
  <si>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</si>
  <si>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</si>
  <si>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</si>
  <si>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</si>
  <si>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</si>
  <si>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</si>
  <si>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</si>
  <si>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</si>
  <si>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</si>
  <si>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</si>
  <si>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</si>
  <si>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</si>
  <si>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</si>
  <si>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</si>
  <si>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</si>
  <si>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</si>
  <si>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</si>
  <si>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</si>
  <si>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</si>
  <si>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</si>
  <si>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</si>
  <si>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</si>
  <si>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</si>
  <si>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</si>
  <si>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</si>
  <si>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</si>
  <si>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</si>
  <si>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</si>
  <si>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</si>
  <si>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</si>
  <si>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</si>
  <si>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</si>
  <si>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</si>
  <si>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</si>
  <si>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</si>
  <si>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</si>
  <si>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</si>
  <si>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</si>
  <si>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</si>
  <si>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</si>
  <si>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</si>
  <si>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</si>
  <si>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</si>
  <si>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</si>
  <si>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</si>
  <si>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</si>
  <si>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</si>
  <si>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</si>
  <si>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</si>
  <si>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</si>
  <si>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</si>
  <si>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</si>
  <si>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</si>
  <si>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</si>
  <si>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</si>
  <si>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</si>
  <si>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</si>
  <si>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</si>
  <si>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</si>
  <si>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</si>
  <si>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</si>
  <si>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</si>
  <si>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</si>
  <si>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</si>
  <si>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</si>
  <si>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</si>
  <si>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</si>
  <si>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</si>
  <si>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</si>
  <si>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</si>
  <si>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</si>
  <si>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</si>
  <si>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</si>
  <si>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</si>
  <si>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</si>
  <si>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</si>
  <si>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</si>
  <si>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</si>
  <si>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</si>
  <si>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</si>
  <si>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</si>
  <si>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</si>
  <si>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</si>
  <si>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</si>
  <si>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</si>
  <si>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</si>
  <si>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</si>
  <si>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</si>
  <si>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</si>
  <si>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</si>
  <si>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</si>
  <si>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</si>
  <si>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</si>
  <si>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</si>
  <si>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</si>
  <si>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</si>
  <si>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</si>
  <si>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</si>
  <si>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</si>
  <si>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</si>
  <si>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</si>
  <si>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</si>
  <si>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</si>
  <si>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</si>
  <si>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</si>
  <si>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</si>
  <si>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</si>
  <si>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</si>
  <si>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</si>
  <si>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</si>
  <si>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</si>
  <si>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</si>
  <si>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</si>
  <si>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</si>
  <si>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</si>
  <si>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</si>
  <si>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</si>
  <si>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</si>
  <si>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</si>
  <si>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</si>
  <si>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</si>
  <si>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</si>
  <si>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</si>
  <si>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</si>
  <si>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</si>
  <si>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</si>
  <si>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</si>
  <si>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</si>
  <si>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</si>
  <si>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</si>
  <si>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</si>
  <si>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</si>
  <si>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</si>
  <si>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</si>
  <si>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</si>
  <si>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</si>
  <si>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</si>
  <si>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</si>
  <si>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</si>
  <si>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</si>
  <si>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</si>
  <si>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</si>
  <si>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</si>
  <si>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</si>
  <si>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</si>
  <si>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</si>
  <si>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</si>
  <si>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</si>
  <si>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</si>
  <si>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</si>
  <si>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</si>
  <si>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</si>
  <si>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</si>
  <si>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</si>
  <si>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</si>
  <si>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</si>
  <si>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</si>
  <si>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</si>
  <si>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</si>
  <si>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</si>
  <si>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</si>
  <si>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</si>
  <si>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</si>
  <si>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</si>
  <si>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</si>
  <si>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</si>
  <si>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</si>
  <si>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</si>
  <si>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</si>
  <si>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</si>
  <si>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</si>
  <si>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</si>
  <si>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</si>
  <si>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</si>
  <si>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</si>
  <si>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</si>
  <si>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</si>
  <si>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</si>
  <si>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</si>
  <si>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</si>
  <si>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</si>
  <si>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</si>
  <si>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</si>
  <si>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</si>
  <si>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</si>
  <si>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</si>
  <si>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</si>
  <si>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</si>
  <si>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</si>
  <si>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</si>
  <si>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</si>
  <si>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</si>
  <si>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</si>
  <si>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</si>
  <si>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</si>
  <si>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</si>
  <si>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</si>
  <si>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</si>
  <si>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</si>
  <si>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</si>
  <si>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</si>
  <si>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</si>
  <si>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</si>
  <si>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</si>
  <si>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</si>
  <si>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</si>
  <si>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</si>
  <si>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</si>
  <si>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</si>
  <si>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</si>
  <si>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</si>
  <si>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</si>
  <si>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</si>
  <si>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</si>
  <si>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</si>
  <si>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</si>
  <si>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</si>
  <si>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</si>
  <si>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</si>
  <si>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</si>
  <si>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</si>
  <si>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</si>
  <si>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</si>
  <si>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</si>
  <si>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</si>
  <si>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</si>
  <si>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</si>
  <si>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</si>
  <si>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</si>
  <si>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</si>
  <si>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</si>
  <si>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</si>
  <si>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</si>
  <si>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</si>
  <si>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</si>
  <si>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</si>
  <si>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</si>
  <si>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</si>
  <si>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</si>
  <si>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</si>
  <si>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</si>
  <si>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</si>
  <si>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</si>
  <si>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</si>
  <si>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</si>
  <si>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</si>
  <si>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</si>
  <si>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</si>
  <si>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</si>
  <si>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</si>
  <si>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</si>
  <si>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</si>
  <si>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</si>
  <si>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</si>
  <si>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</si>
  <si>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</si>
  <si>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</si>
  <si>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</si>
  <si>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</si>
  <si>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</si>
  <si>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</si>
  <si>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</si>
  <si>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</si>
  <si>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</si>
  <si>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</si>
  <si>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</si>
  <si>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</si>
  <si>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</si>
  <si>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</si>
  <si>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</si>
  <si>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</si>
  <si>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</si>
  <si>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</si>
  <si>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</si>
  <si>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</si>
  <si>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</si>
  <si>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</si>
  <si>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</si>
  <si>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</si>
  <si>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</si>
  <si>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</si>
  <si>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</si>
  <si>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</si>
  <si>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</si>
  <si>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</si>
  <si>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</si>
  <si>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</si>
  <si>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</si>
  <si>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</si>
  <si>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</si>
  <si>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</si>
  <si>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</si>
  <si>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</si>
  <si>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</si>
  <si>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</si>
  <si>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</si>
  <si>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</si>
  <si>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</si>
  <si>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</si>
  <si>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</si>
  <si>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</si>
  <si>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</si>
  <si>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</si>
  <si>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</si>
  <si>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</si>
  <si>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</si>
  <si>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</si>
  <si>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</si>
  <si>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</si>
  <si>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</si>
  <si>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</si>
  <si>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</si>
  <si>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</si>
  <si>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</si>
  <si>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</si>
  <si>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</si>
  <si>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</si>
  <si>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</si>
  <si>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</si>
  <si>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</si>
  <si>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</si>
  <si>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</si>
  <si>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</si>
  <si>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</si>
  <si>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</si>
  <si>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</si>
  <si>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</si>
  <si>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</si>
  <si>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</si>
  <si>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</si>
  <si>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</si>
  <si>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</si>
  <si>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</si>
  <si>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</si>
  <si>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</si>
  <si>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</si>
  <si>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</si>
  <si>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</si>
  <si>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</si>
  <si>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</si>
  <si>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</si>
  <si>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</si>
  <si>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</si>
  <si>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</si>
  <si>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</si>
  <si>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</si>
  <si>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</si>
  <si>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</si>
  <si>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</si>
  <si>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</si>
  <si>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</si>
  <si>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</si>
  <si>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</si>
  <si>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</si>
  <si>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</si>
  <si>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</si>
  <si>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</si>
  <si>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</si>
  <si>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</si>
  <si>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</si>
  <si>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</si>
  <si>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</si>
  <si>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</si>
  <si>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</si>
  <si>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</si>
  <si>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</si>
  <si>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</si>
  <si>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</si>
  <si>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</si>
  <si>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</si>
  <si>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</si>
  <si>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</si>
  <si>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</si>
  <si>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</si>
  <si>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</si>
  <si>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</si>
  <si>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</si>
  <si>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</si>
  <si>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</si>
  <si>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</si>
  <si>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</si>
  <si>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</si>
  <si>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</si>
  <si>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</si>
  <si>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</si>
  <si>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</si>
  <si>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</si>
  <si>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</si>
  <si>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</si>
  <si>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</si>
  <si>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</si>
  <si>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</si>
  <si>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</si>
  <si>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</si>
  <si>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</si>
  <si>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</si>
  <si>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</si>
  <si>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</si>
  <si>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</si>
  <si>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</si>
  <si>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</si>
  <si>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</si>
  <si>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</si>
  <si>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</si>
  <si>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</si>
  <si>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</si>
  <si>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</si>
  <si>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</si>
  <si>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</si>
  <si>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</si>
  <si>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</si>
  <si>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</si>
  <si>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</si>
  <si>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</si>
  <si>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</si>
  <si>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</si>
  <si>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</si>
  <si>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</si>
  <si>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</si>
  <si>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</si>
  <si>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</si>
  <si>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</si>
  <si>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</si>
  <si>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</si>
  <si>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</si>
  <si>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</si>
  <si>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</si>
  <si>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</si>
  <si>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</si>
  <si>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</si>
  <si>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</si>
  <si>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</si>
  <si>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</si>
  <si>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</si>
  <si>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</si>
  <si>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</si>
  <si>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</si>
  <si>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</si>
  <si>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</si>
  <si>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</si>
  <si>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</si>
  <si>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</si>
  <si>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</si>
  <si>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</si>
  <si>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</si>
  <si>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</si>
  <si>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</si>
  <si>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</si>
  <si>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</si>
  <si>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</si>
  <si>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</si>
  <si>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</si>
  <si>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</si>
  <si>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</si>
  <si>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</si>
  <si>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</si>
  <si>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</si>
  <si>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</si>
  <si>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</si>
  <si>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</si>
  <si>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</si>
  <si>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</si>
  <si>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</si>
  <si>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</si>
  <si>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</si>
  <si>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</si>
  <si>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</si>
  <si>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</si>
  <si>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</si>
  <si>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</si>
  <si>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</si>
  <si>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</si>
  <si>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</si>
  <si>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</si>
  <si>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</si>
  <si>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</si>
  <si>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</si>
  <si>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</si>
  <si>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</si>
  <si>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</si>
  <si>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</si>
  <si>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</si>
  <si>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</si>
  <si>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</si>
  <si>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</si>
  <si>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</si>
  <si>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</si>
  <si>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</si>
  <si>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</si>
  <si>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</si>
  <si>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</si>
  <si>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</si>
  <si>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</si>
  <si>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</si>
  <si>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</si>
  <si>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</si>
  <si>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</si>
  <si>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</si>
  <si>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</si>
  <si>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</si>
  <si>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</si>
  <si>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</si>
  <si>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</si>
  <si>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</si>
  <si>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</si>
  <si>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</si>
  <si>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</si>
  <si>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</si>
  <si>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</si>
  <si>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</si>
  <si>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</si>
  <si>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</si>
  <si>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</si>
  <si>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</si>
  <si>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</si>
  <si>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</si>
  <si>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</si>
  <si>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</si>
  <si>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</si>
  <si>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</si>
  <si>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</si>
  <si>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</si>
  <si>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</si>
  <si>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</si>
  <si>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</si>
  <si>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</si>
  <si>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</si>
  <si>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</si>
  <si>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</si>
  <si>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</si>
  <si>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</si>
  <si>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</si>
  <si>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</si>
  <si>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</si>
  <si>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</si>
  <si>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</si>
  <si>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</si>
  <si>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</si>
  <si>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</si>
  <si>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</si>
  <si>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</si>
  <si>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</si>
  <si>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</si>
  <si>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</si>
  <si>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</si>
  <si>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</si>
  <si>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</si>
  <si>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</si>
  <si>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</si>
  <si>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</si>
  <si>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</si>
  <si>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</si>
  <si>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</si>
  <si>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</si>
  <si>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</si>
  <si>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</si>
  <si>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</si>
  <si>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</si>
  <si>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</si>
  <si>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</si>
  <si>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</si>
  <si>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</si>
  <si>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</si>
  <si>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</si>
  <si>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</si>
  <si>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</si>
  <si>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</si>
  <si>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</si>
  <si>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</si>
  <si>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</si>
  <si>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</si>
  <si>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</si>
  <si>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</si>
  <si>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</si>
  <si>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</si>
  <si>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</si>
  <si>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</si>
  <si>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</si>
  <si>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</si>
  <si>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</si>
  <si>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</si>
  <si>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</si>
  <si>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</si>
  <si>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</si>
  <si>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</si>
  <si>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</si>
  <si>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</si>
  <si>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</si>
  <si>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</si>
  <si>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</si>
  <si>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</si>
  <si>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</si>
  <si>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</si>
  <si>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</si>
  <si>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</si>
  <si>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</si>
  <si>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</si>
  <si>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</si>
  <si>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</si>
  <si>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</si>
  <si>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</si>
  <si>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</si>
  <si>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</si>
  <si>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</si>
  <si>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</si>
  <si>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</si>
  <si>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</si>
  <si>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</si>
  <si>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</si>
  <si>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</si>
  <si>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</si>
  <si>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</si>
  <si>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</si>
  <si>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</si>
  <si>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</si>
  <si>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</si>
  <si>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</si>
  <si>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</si>
  <si>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</si>
  <si>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</si>
  <si>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</si>
  <si>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</si>
  <si>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</si>
  <si>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</si>
  <si>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</si>
  <si>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</si>
  <si>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</si>
  <si>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</si>
  <si>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</si>
  <si>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</si>
  <si>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</si>
  <si>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</si>
  <si>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</si>
  <si>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</si>
  <si>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</si>
  <si>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</si>
  <si>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</si>
  <si>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</si>
  <si>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</si>
  <si>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</si>
  <si>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</si>
  <si>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</si>
  <si>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</si>
  <si>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</si>
  <si>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</si>
  <si>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</si>
  <si>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</si>
  <si>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</si>
  <si>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</si>
  <si>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</si>
  <si>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</si>
  <si>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</si>
  <si>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</si>
  <si>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</si>
  <si>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</si>
  <si>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</si>
  <si>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</si>
  <si>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</si>
  <si>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</si>
  <si>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</si>
  <si>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</si>
  <si>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</si>
  <si>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</si>
  <si>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</si>
  <si>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</si>
  <si>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</si>
  <si>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</si>
  <si>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</si>
  <si>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</si>
  <si>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</si>
  <si>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</si>
  <si>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</si>
  <si>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</si>
  <si>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</si>
  <si>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</si>
  <si>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</si>
  <si>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</si>
  <si>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</si>
  <si>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</si>
  <si>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</si>
  <si>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</si>
  <si>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</si>
  <si>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</si>
  <si>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</si>
  <si>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</si>
  <si>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</si>
  <si>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</si>
  <si>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</si>
  <si>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</si>
  <si>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</si>
  <si>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</si>
  <si>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</si>
  <si>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</si>
  <si>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</si>
  <si>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</si>
  <si>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</si>
  <si>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</si>
  <si>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</si>
  <si>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</si>
  <si>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</si>
  <si>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</si>
  <si>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</si>
  <si>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</si>
  <si>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</si>
  <si>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</si>
  <si>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</si>
  <si>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</si>
  <si>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</si>
  <si>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</si>
  <si>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</si>
  <si>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</si>
  <si>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</si>
  <si>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</si>
  <si>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</si>
  <si>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</si>
  <si>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</si>
  <si>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</si>
  <si>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</si>
  <si>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</si>
  <si>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</si>
  <si>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</si>
  <si>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</si>
  <si>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</si>
  <si>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</si>
  <si>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</si>
  <si>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</si>
  <si>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</si>
  <si>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</si>
  <si>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</si>
  <si>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</si>
  <si>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</si>
  <si>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</si>
  <si>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</si>
  <si>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</si>
  <si>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</si>
  <si>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</si>
  <si>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</si>
  <si>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</si>
  <si>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</si>
  <si>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</si>
  <si>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</si>
  <si>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</si>
  <si>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</si>
  <si>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</si>
  <si>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</si>
  <si>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</si>
  <si>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</si>
  <si>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</si>
  <si>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</si>
  <si>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</si>
  <si>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</si>
  <si>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</si>
  <si>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</si>
  <si>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</si>
  <si>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</si>
  <si>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</si>
  <si>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</si>
  <si>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</si>
  <si>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</si>
  <si>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</si>
  <si>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</si>
  <si>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</si>
  <si>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</si>
  <si>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</si>
  <si>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</si>
  <si>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</si>
  <si>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</si>
  <si>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</si>
  <si>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</si>
  <si>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</si>
  <si>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</si>
  <si>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</si>
  <si>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</si>
  <si>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</si>
  <si>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</si>
  <si>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</si>
  <si>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</si>
  <si>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</si>
  <si>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</si>
  <si>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</si>
  <si>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</si>
  <si>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</si>
  <si>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</si>
  <si>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</si>
  <si>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</si>
  <si>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</si>
  <si>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</si>
  <si>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</si>
  <si>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</si>
  <si>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</si>
  <si>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</si>
  <si>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</si>
  <si>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</si>
  <si>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</si>
  <si>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</si>
  <si>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</si>
  <si>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</si>
  <si>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</si>
  <si>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</si>
  <si>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</si>
  <si>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</si>
  <si>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</si>
  <si>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</si>
  <si>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</si>
  <si>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</si>
  <si>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</si>
  <si>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</si>
  <si>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</si>
  <si>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</si>
  <si>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</si>
  <si>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</si>
  <si>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</si>
  <si>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</si>
  <si>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</si>
  <si>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</si>
  <si>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</si>
  <si>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</si>
  <si>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</si>
  <si>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</si>
  <si>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</si>
  <si>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</si>
  <si>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</si>
  <si>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</si>
  <si>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</si>
  <si>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</si>
  <si>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</si>
  <si>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</si>
  <si>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</si>
  <si>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</si>
  <si>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</si>
  <si>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</si>
  <si>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</si>
  <si>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</si>
  <si>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</si>
  <si>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</si>
  <si>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</si>
  <si>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</si>
  <si>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</si>
  <si>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</si>
  <si>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</si>
  <si>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</si>
  <si>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</si>
  <si>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</si>
  <si>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</si>
  <si>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</si>
  <si>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</si>
  <si>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</si>
  <si>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</si>
  <si>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</si>
  <si>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</si>
  <si>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</si>
  <si>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</si>
  <si>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</si>
  <si>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</si>
  <si>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</si>
  <si>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</si>
  <si>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</si>
  <si>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</si>
  <si>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</si>
  <si>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</si>
  <si>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</si>
  <si>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</si>
  <si>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</si>
  <si>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</si>
  <si>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</si>
  <si>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</si>
  <si>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</si>
  <si>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</si>
  <si>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</si>
  <si>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</si>
  <si>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</si>
  <si>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</si>
  <si>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</si>
  <si>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</si>
  <si>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</si>
  <si>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</si>
  <si>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</si>
  <si>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</si>
  <si>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</si>
  <si>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</si>
  <si>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</si>
  <si>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</si>
  <si>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</si>
  <si>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</si>
  <si>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</si>
  <si>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</si>
  <si>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</si>
  <si>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</si>
  <si>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</si>
  <si>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</si>
  <si>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</si>
  <si>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</si>
  <si>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</si>
  <si>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</si>
  <si>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</si>
  <si>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</si>
  <si>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</si>
  <si>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</si>
  <si>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</si>
  <si>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</si>
  <si>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</si>
  <si>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</si>
  <si>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</si>
  <si>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</si>
  <si>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</si>
  <si>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</si>
  <si>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</si>
  <si>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</si>
  <si>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</si>
  <si>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</si>
  <si>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</si>
  <si>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</si>
  <si>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</si>
  <si>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</si>
  <si>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</si>
  <si>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</si>
  <si>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</si>
  <si>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</si>
  <si>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</si>
  <si>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</si>
  <si>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</si>
  <si>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</si>
  <si>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</si>
  <si>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</si>
  <si>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</si>
  <si>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</si>
  <si>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</si>
  <si>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</si>
  <si>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</si>
  <si>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</si>
  <si>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</si>
  <si>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</si>
  <si>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</si>
  <si>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</si>
  <si>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</si>
  <si>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</si>
  <si>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</si>
  <si>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</si>
  <si>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</si>
  <si>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</si>
  <si>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</si>
  <si>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</si>
  <si>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</si>
  <si>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</si>
  <si>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</si>
  <si>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</si>
  <si>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</si>
  <si>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</si>
  <si>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</si>
  <si>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</si>
  <si>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</si>
  <si>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</si>
  <si>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</si>
  <si>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</si>
  <si>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</si>
  <si>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</si>
  <si>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</si>
  <si>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</si>
  <si>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</si>
  <si>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</si>
  <si>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</si>
  <si>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</si>
  <si>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</si>
  <si>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</si>
  <si>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</si>
  <si>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</si>
  <si>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</si>
  <si>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</si>
  <si>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</si>
  <si>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</si>
  <si>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</si>
  <si>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</si>
  <si>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</si>
  <si>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</si>
  <si>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</si>
  <si>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</si>
  <si>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</si>
  <si>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</si>
  <si>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</si>
  <si>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</si>
  <si>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</si>
  <si>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</si>
  <si>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</si>
  <si>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</si>
  <si>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</si>
  <si>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</si>
  <si>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</si>
  <si>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</si>
  <si>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</si>
  <si>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</si>
  <si>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</si>
  <si>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</si>
  <si>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</si>
  <si>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</si>
  <si>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</si>
  <si>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</si>
  <si>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</si>
  <si>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</si>
  <si>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</si>
  <si>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</si>
  <si>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</si>
  <si>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</si>
  <si>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</si>
  <si>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</si>
  <si>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</si>
  <si>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</si>
  <si>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</si>
  <si>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</si>
  <si>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</si>
  <si>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</si>
  <si>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</si>
  <si>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</si>
  <si>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</si>
  <si>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</si>
  <si>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</si>
  <si>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</si>
  <si>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</si>
  <si>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</si>
  <si>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</si>
  <si>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</si>
  <si>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</si>
  <si>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</si>
  <si>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</si>
  <si>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</si>
  <si>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</si>
  <si>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</si>
  <si>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</si>
  <si>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</si>
  <si>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</si>
  <si>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</si>
  <si>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</si>
  <si>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</si>
  <si>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</si>
  <si>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</si>
  <si>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</si>
  <si>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</si>
  <si>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</si>
  <si>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</si>
  <si>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</si>
  <si>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</si>
  <si>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</si>
  <si>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</si>
  <si>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</si>
  <si>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</si>
  <si>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</si>
  <si>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</si>
  <si>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</si>
  <si>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</si>
  <si>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</si>
  <si>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</si>
  <si>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</si>
  <si>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</si>
  <si>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</si>
  <si>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</si>
  <si>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</si>
  <si>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</si>
  <si>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</si>
  <si>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</si>
  <si>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</si>
  <si>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</si>
  <si>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</si>
  <si>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</si>
  <si>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</si>
  <si>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</si>
  <si>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</si>
  <si>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</si>
  <si>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</si>
  <si>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</si>
  <si>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</si>
  <si>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</si>
  <si>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</si>
  <si>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</si>
  <si>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</si>
  <si>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</si>
  <si>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</si>
  <si>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</si>
  <si>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</si>
  <si>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</si>
  <si>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</si>
  <si>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</si>
  <si>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</si>
  <si>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</si>
  <si>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</si>
  <si>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</si>
  <si>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</si>
  <si>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</si>
  <si>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</si>
  <si>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</si>
  <si>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</si>
  <si>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</si>
  <si>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</si>
  <si>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</si>
  <si>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</si>
  <si>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</si>
  <si>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</si>
  <si>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</si>
  <si>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</si>
  <si>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</si>
  <si>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</si>
  <si>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</si>
  <si>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</si>
  <si>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</si>
  <si>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</si>
  <si>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</si>
  <si>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</si>
  <si>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</si>
  <si>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</si>
  <si>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</si>
  <si>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</si>
  <si>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</si>
  <si>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</si>
  <si>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</si>
  <si>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</si>
  <si>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</si>
  <si>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</si>
  <si>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</si>
  <si>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</si>
  <si>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</si>
  <si>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</si>
  <si>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</si>
  <si>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</si>
  <si>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</si>
  <si>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</si>
  <si>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</si>
  <si>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</si>
  <si>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</si>
  <si>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</si>
  <si>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</si>
  <si>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</si>
  <si>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</si>
  <si>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</si>
  <si>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</si>
  <si>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</si>
  <si>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</si>
  <si>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</si>
  <si>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</si>
  <si>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</si>
  <si>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</si>
  <si>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</si>
  <si>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</si>
  <si>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</si>
  <si>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</si>
  <si>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</si>
  <si>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</si>
  <si>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</si>
  <si>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</si>
  <si>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</si>
  <si>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</si>
  <si>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</si>
  <si>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</si>
  <si>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</si>
  <si>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</si>
  <si>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</si>
  <si>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</si>
  <si>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</si>
  <si>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</si>
  <si>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</si>
  <si>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</si>
  <si>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</si>
  <si>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</si>
  <si>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</si>
  <si>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</si>
  <si>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</si>
  <si>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</si>
  <si>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</si>
  <si>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</si>
  <si>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</si>
  <si>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</si>
  <si>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</si>
  <si>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</si>
  <si>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</si>
  <si>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</si>
  <si>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</si>
  <si>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</si>
  <si>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</si>
  <si>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</si>
  <si>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</si>
  <si>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</si>
  <si>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</si>
  <si>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</si>
  <si>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</si>
  <si>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</si>
  <si>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</si>
  <si>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</si>
  <si>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</si>
  <si>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</si>
  <si>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</si>
  <si>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</si>
  <si>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</si>
  <si>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</si>
  <si>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</si>
  <si>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</si>
  <si>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</si>
  <si>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</si>
  <si>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</si>
  <si>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</si>
  <si>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</si>
  <si>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</si>
  <si>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</si>
  <si>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</si>
  <si>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</si>
  <si>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</si>
  <si>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</si>
  <si>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</si>
  <si>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</si>
  <si>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</si>
  <si>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</si>
  <si>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</si>
  <si>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</si>
  <si>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</si>
  <si>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</si>
  <si>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</si>
  <si>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</si>
  <si>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</si>
  <si>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</si>
  <si>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</si>
  <si>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</si>
  <si>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</si>
  <si>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</si>
  <si>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</si>
  <si>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</si>
  <si>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</si>
  <si>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</si>
  <si>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</si>
  <si>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</si>
  <si>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</si>
  <si>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</si>
  <si>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</si>
  <si>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</si>
  <si>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</si>
  <si>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</si>
  <si>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</si>
  <si>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</si>
  <si>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</si>
  <si>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</si>
  <si>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</si>
  <si>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</si>
  <si>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</si>
  <si>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</si>
  <si>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</si>
  <si>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</si>
  <si>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</si>
  <si>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</si>
  <si>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</si>
  <si>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</si>
  <si>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</si>
  <si>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</si>
  <si>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</si>
  <si>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</si>
  <si>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</si>
  <si>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</si>
  <si>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</si>
  <si>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</si>
  <si>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</si>
  <si>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</si>
  <si>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</si>
  <si>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</si>
  <si>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</si>
  <si>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</si>
  <si>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</si>
  <si>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</si>
  <si>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</si>
  <si>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</si>
  <si>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</si>
  <si>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</si>
  <si>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</si>
  <si>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</si>
  <si>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</si>
  <si>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</si>
  <si>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</si>
  <si>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</si>
  <si>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</si>
  <si>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</si>
  <si>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</si>
  <si>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</si>
  <si>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</si>
  <si>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</si>
  <si>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</si>
  <si>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</si>
  <si>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</si>
  <si>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</si>
  <si>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</si>
  <si>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</si>
  <si>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</si>
  <si>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</si>
  <si>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</si>
  <si>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</si>
  <si>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</si>
  <si>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</si>
  <si>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</si>
  <si>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</si>
  <si>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</si>
  <si>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</si>
  <si>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</si>
  <si>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</si>
  <si>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</si>
  <si>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</si>
  <si>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</si>
  <si>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</si>
  <si>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</si>
  <si>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</si>
  <si>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</si>
  <si>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</si>
  <si>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</si>
  <si>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</si>
  <si>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</si>
  <si>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</si>
  <si>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</si>
  <si>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</si>
  <si>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</si>
  <si>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</si>
  <si>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</si>
  <si>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</si>
  <si>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</si>
  <si>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</si>
  <si>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</si>
  <si>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</si>
  <si>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</si>
  <si>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</si>
  <si>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</si>
  <si>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</si>
  <si>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</si>
  <si>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</si>
  <si>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</si>
  <si>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</si>
  <si>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</si>
  <si>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</si>
  <si>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</si>
  <si>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</si>
  <si>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</si>
  <si>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</si>
  <si>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</si>
  <si>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</si>
  <si>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</si>
  <si>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</si>
  <si>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</si>
  <si>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</si>
  <si>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</si>
  <si>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</si>
  <si>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</si>
  <si>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</si>
  <si>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</si>
  <si>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</si>
  <si>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</si>
  <si>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</si>
  <si>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</si>
  <si>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</si>
  <si>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</si>
  <si>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</si>
  <si>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</si>
  <si>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</si>
  <si>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</si>
  <si>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</si>
  <si>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</si>
  <si>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</si>
  <si>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</si>
  <si>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</si>
  <si>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</si>
  <si>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</si>
  <si>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</si>
  <si>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</si>
  <si>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</si>
  <si>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</si>
  <si>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</si>
  <si>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</si>
  <si>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</si>
  <si>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</si>
  <si>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</si>
  <si>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</si>
  <si>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</si>
  <si>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</si>
  <si>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</si>
  <si>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</si>
  <si>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</si>
  <si>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</si>
  <si>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</si>
  <si>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</si>
  <si>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</si>
  <si>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</si>
  <si>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</si>
  <si>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</si>
  <si>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</si>
  <si>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</si>
  <si>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</si>
  <si>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</si>
  <si>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</si>
  <si>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</si>
  <si>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</si>
  <si>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</si>
  <si>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</si>
  <si>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</si>
  <si>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</si>
  <si>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</si>
  <si>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</si>
  <si>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</si>
  <si>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</si>
  <si>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</si>
  <si>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</si>
  <si>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</si>
  <si>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</si>
  <si>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</si>
  <si>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</si>
  <si>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</si>
  <si>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</si>
  <si>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</si>
  <si>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</si>
  <si>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</si>
  <si>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</si>
  <si>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</si>
  <si>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</si>
  <si>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</si>
  <si>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</si>
  <si>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</si>
  <si>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</si>
  <si>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</si>
  <si>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</si>
  <si>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</si>
  <si>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</si>
  <si>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</si>
  <si>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</si>
  <si>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</si>
  <si>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</si>
  <si>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</si>
  <si>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</si>
  <si>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</si>
  <si>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</si>
  <si>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</si>
  <si>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</si>
  <si>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</si>
  <si>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</si>
  <si>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</si>
  <si>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</si>
  <si>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</si>
  <si>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</si>
  <si>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</si>
  <si>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</si>
  <si>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</si>
  <si>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</si>
  <si>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</si>
  <si>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</si>
  <si>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</si>
  <si>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</si>
  <si>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</si>
  <si>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</si>
  <si>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</si>
  <si>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</si>
  <si>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</si>
  <si>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</si>
  <si>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</si>
  <si>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</si>
  <si>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</si>
  <si>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</si>
  <si>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</si>
  <si>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</si>
  <si>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</si>
  <si>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</si>
  <si>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</si>
  <si>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</si>
  <si>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</si>
  <si>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</si>
  <si>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</si>
  <si>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</si>
  <si>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</si>
  <si>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</si>
  <si>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</si>
  <si>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</si>
  <si>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</si>
  <si>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</si>
  <si>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</si>
  <si>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</si>
  <si>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</si>
  <si>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</si>
  <si>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</si>
  <si>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</si>
  <si>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</si>
  <si>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</si>
  <si>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</si>
  <si>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</si>
  <si>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</si>
  <si>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</si>
  <si>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</si>
  <si>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</si>
  <si>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</si>
  <si>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</si>
  <si>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</si>
  <si>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</si>
  <si>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</si>
  <si>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</si>
  <si>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</si>
  <si>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</si>
  <si>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</si>
  <si>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</si>
  <si>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</si>
  <si>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</si>
  <si>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</si>
  <si>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</si>
  <si>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</si>
  <si>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</si>
  <si>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</si>
  <si>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</si>
  <si>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</si>
  <si>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</si>
  <si>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</si>
  <si>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</si>
  <si>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</si>
  <si>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</si>
  <si>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</si>
  <si>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</si>
  <si>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</si>
  <si>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</si>
  <si>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</si>
  <si>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</si>
  <si>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</si>
  <si>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</si>
  <si>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</si>
  <si>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</si>
  <si>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</si>
  <si>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</si>
  <si>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</si>
  <si>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</si>
  <si>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</si>
  <si>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</si>
  <si>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</si>
  <si>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</si>
  <si>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</si>
  <si>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</si>
  <si>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</si>
  <si>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</si>
  <si>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</si>
  <si>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</si>
  <si>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</si>
  <si>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</si>
  <si>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</si>
  <si>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</si>
  <si>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</si>
  <si>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</si>
  <si>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</si>
  <si>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</si>
  <si>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</si>
  <si>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</si>
  <si>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</si>
  <si>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</si>
  <si>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</si>
  <si>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</si>
  <si>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</si>
  <si>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</si>
  <si>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</si>
  <si>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</si>
  <si>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</si>
  <si>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</si>
  <si>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</si>
  <si>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</si>
  <si>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</si>
  <si>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</si>
  <si>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</si>
  <si>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</si>
  <si>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</si>
  <si>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</si>
  <si>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</si>
  <si>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</si>
  <si>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</si>
  <si>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</si>
  <si>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</si>
  <si>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</si>
  <si>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</si>
  <si>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</si>
  <si>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</si>
  <si>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</si>
  <si>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</si>
  <si>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</si>
  <si>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</si>
  <si>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</si>
  <si>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</si>
  <si>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</si>
  <si>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</si>
  <si>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</si>
  <si>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</si>
  <si>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</si>
  <si>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</si>
  <si>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</si>
  <si>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</si>
  <si>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</si>
  <si>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</si>
  <si>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</si>
  <si>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</si>
  <si>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</si>
  <si>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</si>
  <si>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</si>
  <si>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</si>
  <si>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</si>
  <si>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</si>
  <si>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</si>
  <si>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</si>
  <si>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</si>
  <si>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</si>
  <si>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</si>
  <si>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</si>
  <si>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</si>
  <si>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</si>
  <si>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</si>
  <si>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</si>
  <si>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</si>
  <si>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</si>
  <si>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</si>
  <si>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</si>
  <si>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</si>
  <si>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</si>
  <si>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</si>
  <si>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</si>
  <si>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</si>
  <si>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</si>
  <si>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</si>
  <si>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</si>
  <si>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</si>
  <si>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</si>
  <si>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</si>
  <si>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</si>
  <si>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</si>
  <si>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</si>
  <si>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</si>
  <si>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</si>
  <si>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</si>
  <si>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</si>
  <si>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</si>
  <si>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</si>
  <si>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</si>
  <si>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</si>
  <si>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</si>
  <si>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</si>
  <si>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</si>
  <si>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</si>
  <si>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</si>
  <si>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</si>
  <si>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</si>
  <si>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</si>
  <si>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</si>
  <si>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</si>
  <si>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</si>
  <si>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</si>
  <si>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</si>
  <si>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</si>
  <si>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</si>
  <si>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</si>
  <si>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</si>
  <si>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</si>
  <si>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</si>
  <si>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</si>
  <si>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</si>
  <si>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</si>
  <si>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</si>
  <si>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</si>
  <si>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</si>
  <si>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</si>
  <si>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</si>
  <si>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</si>
  <si>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</si>
  <si>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</si>
  <si>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</si>
  <si>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</si>
  <si>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</si>
  <si>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</si>
  <si>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</si>
  <si>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</si>
  <si>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</si>
  <si>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</si>
  <si>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</si>
  <si>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</si>
  <si>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</si>
  <si>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</si>
  <si>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</si>
  <si>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</si>
  <si>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</si>
  <si>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</si>
  <si>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</si>
  <si>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</si>
  <si>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</si>
  <si>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</si>
  <si>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</si>
  <si>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</si>
  <si>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</si>
  <si>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</si>
  <si>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</si>
  <si>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</si>
  <si>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</si>
  <si>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</si>
  <si>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</si>
  <si>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</si>
  <si>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</si>
  <si>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</si>
  <si>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</si>
  <si>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</si>
  <si>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</si>
  <si>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</si>
  <si>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</si>
  <si>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</si>
  <si>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</si>
  <si>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</si>
  <si>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</si>
  <si>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</si>
  <si>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</si>
  <si>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</si>
  <si>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</si>
  <si>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</si>
  <si>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</si>
  <si>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</si>
  <si>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</si>
  <si>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</si>
  <si>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</si>
  <si>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</si>
  <si>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</si>
  <si>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</si>
  <si>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</si>
  <si>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</si>
  <si>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</si>
  <si>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</si>
  <si>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</si>
  <si>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</si>
  <si>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</si>
  <si>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</si>
  <si>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</si>
  <si>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</si>
  <si>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</si>
  <si>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</si>
  <si>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</si>
  <si>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</si>
  <si>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</si>
  <si>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</si>
  <si>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</si>
  <si>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</si>
  <si>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</si>
  <si>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</si>
  <si>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</si>
  <si>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</si>
  <si>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</si>
  <si>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</si>
  <si>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</si>
  <si>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</si>
  <si>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</si>
  <si>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</si>
  <si>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</si>
  <si>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</si>
  <si>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</si>
  <si>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</si>
  <si>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</si>
  <si>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</si>
  <si>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</si>
  <si>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</si>
  <si>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</si>
  <si>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</si>
  <si>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</si>
  <si>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</si>
  <si>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</si>
  <si>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</si>
  <si>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</si>
  <si>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</si>
  <si>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</si>
  <si>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</si>
  <si>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</si>
  <si>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</si>
  <si>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</si>
  <si>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</si>
  <si>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</si>
  <si>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</si>
  <si>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</si>
  <si>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</si>
  <si>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</si>
  <si>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</si>
  <si>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</si>
  <si>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</si>
  <si>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</si>
  <si>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</si>
  <si>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</si>
  <si>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</si>
  <si>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</si>
  <si>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</si>
  <si>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</si>
  <si>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</si>
  <si>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</si>
  <si>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</si>
  <si>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</si>
  <si>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</si>
  <si>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</si>
  <si>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</si>
  <si>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</si>
  <si>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</si>
  <si>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</si>
  <si>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</si>
  <si>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</si>
  <si>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</si>
  <si>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</si>
  <si>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</si>
  <si>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</si>
  <si>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</si>
  <si>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</si>
  <si>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</si>
  <si>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</si>
  <si>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</si>
  <si>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</si>
  <si>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</si>
  <si>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</si>
  <si>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</si>
  <si>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</si>
  <si>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</si>
  <si>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</si>
  <si>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</si>
  <si>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</si>
  <si>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</si>
  <si>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</si>
  <si>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</si>
  <si>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</si>
  <si>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</si>
  <si>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</si>
  <si>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</si>
  <si>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</si>
  <si>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</si>
  <si>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</si>
  <si>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</si>
  <si>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</si>
  <si>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</si>
  <si>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</si>
  <si>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</si>
  <si>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</si>
  <si>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</si>
  <si>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</si>
  <si>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</si>
  <si>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</si>
  <si>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</si>
  <si>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</si>
  <si>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</si>
  <si>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</si>
  <si>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</si>
  <si>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</si>
  <si>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</si>
  <si>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</si>
  <si>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</si>
  <si>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</si>
  <si>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</si>
  <si>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</si>
  <si>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</si>
  <si>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</si>
  <si>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</si>
  <si>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</si>
  <si>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</si>
  <si>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</si>
  <si>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</si>
  <si>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</si>
  <si>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</si>
  <si>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</si>
  <si>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</si>
  <si>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</si>
  <si>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</si>
  <si>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</si>
  <si>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</si>
  <si>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</si>
  <si>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</si>
  <si>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</si>
  <si>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</si>
  <si>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</si>
  <si>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</si>
  <si>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</si>
  <si>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</si>
  <si>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</si>
  <si>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</si>
  <si>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</si>
  <si>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</si>
  <si>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</si>
  <si>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</si>
  <si>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</si>
  <si>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</si>
  <si>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</si>
  <si>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</si>
  <si>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</si>
  <si>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</si>
  <si>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</si>
  <si>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</si>
  <si>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</si>
  <si>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</si>
  <si>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</si>
  <si>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</si>
  <si>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</si>
  <si>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</si>
  <si>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</si>
  <si>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</si>
  <si>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</si>
  <si>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</si>
  <si>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</si>
  <si>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</si>
  <si>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</si>
  <si>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</si>
  <si>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</si>
  <si>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</si>
  <si>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</si>
  <si>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</si>
  <si>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</si>
  <si>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</si>
  <si>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</si>
  <si>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</si>
  <si>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</si>
  <si>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</si>
  <si>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</si>
  <si>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</si>
  <si>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</si>
  <si>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</si>
  <si>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</si>
  <si>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</si>
  <si>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</si>
  <si>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</si>
  <si>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</si>
  <si>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</si>
  <si>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</si>
  <si>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</si>
  <si>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</si>
  <si>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</si>
  <si>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</si>
  <si>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</si>
  <si>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</si>
  <si>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</si>
  <si>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</si>
  <si>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</si>
  <si>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</si>
  <si>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</si>
  <si>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</si>
  <si>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</si>
  <si>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</si>
  <si>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</si>
  <si>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</si>
  <si>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</si>
  <si>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</si>
  <si>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</si>
  <si>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</si>
  <si>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</si>
  <si>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</si>
  <si>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</si>
  <si>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</si>
  <si>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</si>
  <si>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</si>
  <si>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</si>
  <si>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</si>
  <si>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</si>
  <si>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</si>
  <si>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</si>
  <si>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</si>
  <si>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</si>
  <si>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</si>
  <si>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</si>
  <si>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</si>
  <si>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</si>
  <si>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</si>
  <si>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</si>
  <si>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</si>
  <si>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</si>
  <si>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</si>
  <si>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</si>
  <si>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</si>
  <si>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</si>
  <si>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</si>
  <si>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</si>
  <si>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</si>
  <si>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</si>
  <si>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</si>
  <si>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</si>
  <si>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</si>
  <si>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</si>
  <si>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</si>
  <si>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</si>
  <si>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</si>
  <si>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</si>
  <si>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</si>
  <si>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</si>
  <si>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</si>
  <si>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</si>
  <si>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</si>
  <si>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</si>
  <si>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</si>
  <si>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</si>
  <si>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</si>
  <si>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</si>
  <si>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</si>
  <si>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</si>
  <si>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</si>
  <si>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</si>
  <si>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</si>
  <si>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</si>
  <si>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</si>
  <si>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</si>
  <si>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</si>
  <si>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</si>
  <si>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</si>
  <si>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</si>
  <si>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</si>
  <si>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</si>
  <si>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</si>
  <si>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</si>
  <si>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</si>
  <si>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</si>
  <si>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</si>
  <si>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</si>
  <si>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</si>
  <si>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</si>
  <si>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</si>
  <si>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</si>
  <si>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</si>
  <si>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</si>
  <si>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</si>
  <si>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</si>
  <si>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</si>
  <si>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</si>
  <si>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</si>
  <si>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</si>
  <si>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</si>
  <si>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</si>
  <si>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</si>
  <si>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</si>
  <si>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</si>
  <si>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</si>
  <si>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</si>
  <si>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</si>
  <si>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</si>
  <si>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</si>
  <si>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</si>
  <si>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</si>
  <si>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</si>
  <si>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</si>
  <si>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</si>
  <si>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</si>
  <si>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</si>
  <si>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</si>
  <si>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</si>
  <si>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</si>
  <si>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</si>
  <si>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</si>
  <si>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</si>
  <si>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</si>
  <si>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</si>
  <si>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</si>
  <si>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</si>
  <si>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</si>
  <si>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</si>
  <si>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</si>
  <si>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</si>
  <si>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</si>
  <si>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</si>
  <si>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</si>
  <si>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</si>
  <si>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</si>
  <si>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</si>
  <si>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</si>
  <si>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</si>
  <si>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</si>
  <si>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</si>
  <si>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</si>
  <si>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</si>
  <si>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</si>
  <si>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</si>
  <si>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</si>
  <si>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</si>
  <si>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</si>
  <si>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</si>
  <si>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</si>
  <si>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</si>
  <si>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</si>
  <si>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</si>
  <si>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</si>
  <si>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</si>
  <si>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</si>
  <si>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</si>
  <si>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</si>
  <si>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</si>
  <si>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</si>
  <si>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</si>
  <si>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</si>
  <si>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</si>
  <si>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</si>
  <si>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</si>
  <si>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</si>
  <si>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</si>
  <si>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</si>
  <si>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</si>
  <si>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</si>
  <si>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</si>
  <si>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</si>
  <si>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</si>
  <si>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</si>
  <si>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</si>
  <si>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</si>
  <si>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</si>
  <si>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</si>
  <si>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</si>
  <si>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</si>
  <si>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</si>
  <si>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</si>
  <si>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</si>
  <si>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</si>
  <si>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</si>
  <si>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</si>
  <si>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</si>
  <si>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</si>
  <si>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</si>
  <si>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</si>
  <si>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</si>
  <si>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</si>
  <si>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</si>
  <si>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</si>
  <si>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</si>
  <si>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</si>
  <si>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</si>
  <si>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</si>
  <si>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</si>
  <si>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</si>
  <si>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</si>
  <si>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</si>
  <si>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</si>
  <si>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</si>
  <si>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</si>
  <si>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</si>
  <si>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</si>
  <si>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</si>
  <si>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</si>
  <si>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</si>
  <si>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</si>
  <si>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</si>
  <si>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</si>
  <si>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</si>
  <si>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</si>
  <si>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</si>
  <si>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</si>
  <si>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</si>
  <si>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</si>
  <si>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</si>
  <si>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</si>
  <si>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</si>
  <si>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</si>
  <si>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</si>
  <si>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</si>
  <si>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</si>
  <si>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</si>
  <si>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</si>
  <si>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</si>
  <si>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</si>
  <si>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</si>
  <si>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</si>
  <si>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</si>
  <si>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</si>
  <si>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</si>
  <si>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</si>
  <si>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</si>
  <si>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</si>
  <si>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</si>
  <si>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</si>
  <si>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</si>
  <si>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</si>
  <si>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</si>
  <si>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</si>
  <si>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</si>
  <si>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</si>
  <si>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</si>
  <si>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</si>
  <si>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</si>
  <si>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</si>
  <si>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</si>
  <si>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</si>
  <si>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</si>
  <si>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</si>
  <si>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</si>
  <si>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</si>
  <si>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</si>
  <si>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</si>
  <si>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</si>
  <si>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</si>
  <si>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</si>
  <si>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</si>
  <si>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</si>
  <si>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</si>
  <si>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</si>
  <si>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</si>
  <si>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</si>
  <si>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</si>
  <si>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</si>
  <si>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</si>
  <si>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</si>
  <si>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</si>
  <si>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</si>
  <si>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</si>
  <si>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</si>
  <si>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</si>
  <si>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</si>
  <si>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</si>
  <si>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</si>
  <si>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</si>
  <si>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</si>
  <si>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</si>
  <si>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</si>
  <si>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</si>
  <si>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</si>
  <si>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</si>
  <si>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</si>
  <si>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</si>
  <si>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</si>
  <si>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</si>
  <si>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</si>
  <si>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</si>
  <si>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</si>
  <si>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</si>
  <si>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</si>
  <si>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</si>
  <si>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</si>
  <si>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</si>
  <si>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</si>
  <si>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</si>
  <si>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</si>
  <si>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</si>
  <si>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</si>
  <si>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</si>
  <si>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</si>
  <si>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</si>
  <si>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</si>
  <si>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</si>
  <si>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</si>
  <si>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</si>
  <si>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</si>
  <si>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</si>
  <si>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</si>
  <si>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</si>
  <si>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</si>
  <si>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</si>
  <si>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</si>
  <si>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</si>
  <si>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</si>
  <si>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</si>
  <si>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</si>
  <si>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</si>
  <si>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</si>
  <si>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</si>
  <si>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</si>
  <si>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</si>
  <si>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</si>
  <si>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</si>
  <si>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</si>
  <si>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</si>
  <si>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</si>
  <si>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</si>
  <si>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</si>
  <si>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</si>
  <si>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</si>
  <si>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</si>
  <si>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</si>
  <si>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</si>
  <si>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</si>
  <si>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</si>
  <si>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</si>
  <si>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</si>
  <si>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</si>
  <si>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</si>
  <si>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</si>
  <si>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</si>
  <si>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</si>
  <si>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</si>
  <si>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</si>
  <si>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</si>
  <si>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</si>
  <si>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</si>
  <si>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</si>
  <si>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</si>
  <si>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</si>
  <si>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</si>
  <si>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</si>
  <si>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</si>
  <si>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</si>
  <si>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</si>
  <si>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</si>
  <si>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</si>
  <si>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</si>
  <si>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</si>
  <si>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</si>
  <si>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</si>
  <si>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</si>
  <si>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</si>
  <si>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</si>
  <si>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</si>
  <si>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</si>
  <si>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</si>
  <si>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</si>
  <si>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</si>
  <si>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</si>
  <si>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</si>
  <si>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</si>
  <si>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</si>
  <si>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</si>
  <si>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</si>
  <si>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</si>
  <si>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</si>
  <si>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</si>
  <si>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</si>
  <si>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</si>
  <si>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</si>
  <si>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</si>
  <si>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</si>
  <si>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</si>
  <si>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</si>
  <si>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</si>
  <si>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</si>
  <si>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</si>
  <si>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</si>
  <si>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</si>
  <si>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</si>
  <si>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</si>
  <si>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</si>
  <si>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</si>
  <si>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</si>
  <si>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</si>
  <si>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</si>
  <si>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</si>
  <si>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</si>
  <si>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</si>
  <si>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</si>
  <si>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</si>
  <si>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</si>
  <si>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</si>
  <si>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</si>
  <si>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</si>
  <si>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</si>
  <si>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</si>
  <si>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</si>
  <si>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</si>
  <si>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</si>
  <si>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</si>
  <si>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</si>
  <si>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</si>
  <si>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</si>
  <si>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</si>
  <si>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</si>
  <si>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</si>
  <si>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</si>
  <si>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</si>
  <si>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</si>
  <si>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</si>
  <si>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</si>
  <si>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</si>
  <si>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</si>
  <si>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</si>
  <si>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</si>
  <si>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</si>
  <si>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</si>
  <si>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</si>
  <si>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</si>
  <si>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</si>
  <si>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</si>
  <si>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</si>
  <si>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</si>
  <si>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</si>
  <si>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</si>
  <si>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</si>
  <si>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</si>
  <si>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</si>
  <si>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</si>
  <si>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</si>
  <si>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</si>
  <si>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</si>
  <si>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</si>
  <si>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</si>
  <si>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</si>
  <si>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</si>
  <si>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</si>
  <si>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</si>
  <si>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</si>
  <si>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</si>
  <si>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</si>
  <si>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</si>
  <si>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</si>
  <si>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</si>
  <si>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</si>
  <si>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</si>
  <si>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</si>
  <si>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</si>
  <si>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</si>
  <si>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</si>
  <si>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</si>
  <si>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</si>
  <si>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</si>
  <si>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</si>
  <si>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</si>
  <si>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</si>
  <si>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</si>
  <si>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</si>
  <si>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</si>
  <si>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</si>
  <si>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</si>
  <si>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</si>
  <si>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</si>
  <si>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</si>
  <si>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</si>
  <si>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</si>
  <si>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</si>
  <si>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</si>
  <si>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</si>
  <si>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</si>
  <si>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</si>
  <si>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</si>
  <si>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</si>
  <si>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</si>
  <si>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</si>
  <si>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</si>
  <si>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</si>
  <si>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</si>
  <si>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</si>
  <si>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</si>
  <si>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</si>
  <si>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</si>
  <si>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</si>
  <si>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</si>
  <si>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</si>
  <si>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</si>
  <si>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</si>
  <si>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</si>
  <si>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</si>
  <si>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</si>
  <si>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</si>
  <si>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</si>
  <si>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</si>
  <si>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</si>
  <si>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</si>
  <si>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</si>
  <si>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</si>
  <si>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</si>
  <si>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</si>
  <si>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</si>
  <si>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</si>
  <si>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</si>
  <si>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</si>
  <si>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</si>
  <si>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</si>
  <si>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</si>
  <si>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</si>
  <si>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</si>
  <si>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</si>
  <si>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</si>
  <si>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</si>
  <si>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</si>
  <si>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</si>
  <si>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</si>
  <si>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</si>
  <si>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</si>
  <si>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</si>
  <si>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</si>
  <si>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</si>
  <si>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</si>
  <si>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</si>
  <si>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</si>
  <si>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</si>
  <si>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</si>
  <si>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</si>
  <si>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</si>
  <si>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</si>
  <si>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</si>
  <si>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</si>
  <si>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</si>
  <si>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</si>
  <si>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</si>
  <si>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</si>
  <si>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</si>
  <si>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</si>
  <si>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</si>
  <si>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</si>
  <si>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</si>
  <si>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</si>
  <si>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</si>
  <si>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</si>
  <si>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</si>
  <si>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</si>
  <si>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</si>
  <si>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</si>
  <si>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</si>
  <si>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</si>
  <si>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</si>
  <si>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</si>
  <si>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</si>
  <si>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</si>
  <si>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</si>
  <si>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</si>
  <si>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</si>
  <si>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</si>
  <si>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</si>
  <si>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</si>
  <si>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</si>
  <si>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</si>
  <si>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</si>
  <si>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</si>
  <si>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</si>
  <si>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</si>
  <si>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</si>
  <si>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</si>
  <si>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</si>
  <si>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</si>
  <si>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</si>
  <si>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</si>
  <si>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</si>
  <si>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</si>
  <si>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</si>
  <si>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</si>
  <si>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</si>
  <si>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</si>
  <si>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</si>
  <si>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</si>
  <si>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</si>
  <si>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</si>
  <si>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</si>
  <si>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</si>
  <si>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</si>
  <si>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</si>
  <si>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</si>
  <si>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</si>
  <si>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</si>
  <si>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</si>
  <si>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</si>
  <si>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</si>
  <si>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</si>
  <si>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</si>
  <si>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</si>
  <si>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</si>
  <si>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</si>
  <si>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</si>
  <si>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</si>
  <si>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</si>
  <si>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</si>
  <si>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</si>
  <si>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</si>
  <si>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</si>
  <si>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</si>
  <si>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</si>
  <si>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</si>
  <si>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</si>
  <si>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</si>
  <si>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</si>
  <si>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</si>
  <si>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</si>
  <si>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</si>
  <si>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</si>
  <si>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</si>
  <si>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</si>
  <si>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</si>
  <si>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</si>
  <si>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</si>
  <si>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</si>
  <si>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</si>
  <si>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</si>
  <si>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</si>
  <si>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</si>
  <si>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</si>
  <si>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</si>
  <si>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</si>
  <si>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</si>
  <si>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</si>
  <si>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</si>
  <si>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</si>
  <si>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</si>
  <si>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</si>
  <si>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</si>
  <si>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</si>
  <si>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</si>
  <si>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</si>
  <si>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</si>
  <si>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</si>
  <si>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</si>
  <si>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</si>
  <si>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</si>
  <si>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</si>
  <si>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</si>
  <si>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</si>
  <si>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</si>
  <si>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</si>
  <si>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</si>
  <si>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</si>
  <si>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</si>
  <si>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</si>
  <si>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</si>
  <si>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</si>
  <si>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</si>
  <si>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</si>
  <si>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</si>
  <si>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</si>
  <si>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</si>
  <si>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</si>
  <si>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</si>
  <si>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</si>
  <si>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</si>
  <si>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</si>
  <si>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</si>
  <si>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</si>
  <si>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</si>
  <si>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</si>
  <si>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</si>
  <si>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</si>
  <si>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</si>
  <si>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</si>
  <si>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</si>
  <si>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</si>
  <si>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</si>
  <si>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</si>
  <si>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</si>
  <si>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</si>
  <si>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</si>
  <si>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</si>
  <si>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</si>
  <si>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</si>
  <si>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</si>
  <si>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</si>
  <si>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</si>
  <si>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</si>
  <si>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</si>
  <si>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</si>
  <si>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</si>
  <si>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</si>
  <si>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</si>
  <si>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</si>
  <si>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</si>
  <si>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</si>
  <si>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</si>
  <si>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</si>
  <si>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</si>
  <si>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</si>
  <si>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</si>
  <si>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</si>
  <si>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</si>
  <si>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</si>
  <si>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</si>
  <si>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</si>
  <si>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</si>
  <si>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</si>
  <si>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</si>
  <si>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</si>
  <si>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</si>
  <si>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</si>
  <si>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</si>
  <si>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</si>
  <si>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</si>
  <si>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</si>
  <si>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</si>
  <si>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</si>
  <si>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</si>
  <si>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</si>
  <si>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</si>
  <si>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</si>
  <si>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</si>
  <si>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</si>
  <si>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</si>
  <si>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</si>
  <si>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</si>
  <si>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</si>
  <si>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</si>
  <si>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</si>
  <si>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</si>
  <si>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</si>
  <si>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</si>
  <si>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</si>
  <si>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</si>
  <si>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</si>
  <si>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</si>
  <si>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</si>
  <si>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</si>
  <si>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</si>
  <si>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</si>
  <si>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</si>
  <si>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</si>
  <si>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</si>
  <si>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</si>
  <si>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</si>
  <si>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</si>
  <si>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</si>
  <si>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</si>
  <si>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</si>
  <si>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</si>
  <si>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</si>
  <si>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</si>
  <si>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</si>
  <si>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</si>
  <si>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</si>
  <si>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</si>
  <si>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</si>
  <si>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</si>
  <si>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</si>
  <si>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</si>
  <si>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</si>
  <si>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</si>
  <si>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</si>
  <si>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</si>
  <si>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</si>
  <si>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</si>
  <si>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</si>
  <si>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</si>
  <si>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</si>
  <si>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</si>
  <si>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</si>
  <si>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</si>
  <si>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</si>
  <si>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</si>
  <si>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</si>
  <si>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</si>
  <si>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</si>
  <si>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</si>
  <si>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</si>
  <si>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</si>
  <si>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</si>
  <si>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</si>
  <si>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</si>
  <si>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</si>
  <si>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</si>
  <si>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</si>
  <si>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</si>
  <si>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</si>
  <si>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</si>
  <si>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</si>
  <si>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</si>
  <si>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</si>
  <si>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</si>
  <si>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</si>
  <si>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</si>
  <si>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</si>
  <si>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</si>
  <si>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</si>
  <si>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</si>
  <si>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</si>
  <si>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</si>
  <si>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</si>
  <si>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</si>
  <si>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</si>
  <si>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</si>
  <si>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</si>
  <si>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</si>
  <si>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</si>
  <si>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</si>
  <si>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</si>
  <si>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</si>
  <si>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</si>
  <si>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</si>
  <si>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</si>
  <si>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</si>
  <si>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</si>
  <si>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</si>
  <si>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</si>
  <si>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</si>
  <si>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</si>
  <si>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</si>
  <si>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</si>
  <si>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</si>
  <si>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</si>
  <si>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</si>
  <si>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</si>
  <si>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</si>
  <si>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</si>
  <si>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</si>
  <si>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</si>
  <si>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</si>
  <si>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</si>
  <si>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</si>
  <si>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</si>
  <si>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</si>
  <si>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</si>
  <si>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</si>
  <si>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</si>
  <si>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</si>
  <si>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</si>
  <si>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</si>
  <si>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</si>
  <si>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</si>
  <si>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</si>
  <si>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</si>
  <si>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</si>
  <si>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</si>
  <si>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</si>
  <si>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</si>
  <si>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</si>
  <si>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</si>
  <si>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</si>
  <si>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</si>
  <si>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</si>
  <si>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</si>
  <si>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</si>
  <si>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</si>
  <si>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</si>
  <si>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</si>
  <si>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</si>
  <si>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</si>
  <si>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</si>
  <si>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</si>
  <si>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</si>
  <si>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</si>
  <si>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</si>
  <si>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</si>
  <si>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</si>
  <si>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</si>
  <si>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</si>
  <si>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</si>
  <si>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</si>
  <si>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</si>
  <si>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</si>
  <si>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</si>
  <si>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</si>
  <si>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</si>
  <si>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</si>
  <si>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</si>
  <si>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</si>
  <si>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</si>
  <si>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</si>
  <si>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</si>
  <si>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</si>
  <si>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</si>
  <si>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</si>
  <si>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</si>
  <si>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</si>
  <si>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</si>
  <si>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</si>
  <si>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</si>
  <si>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</si>
  <si>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</si>
  <si>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</si>
  <si>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</si>
  <si>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</si>
  <si>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</si>
  <si>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</si>
  <si>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</si>
  <si>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</si>
  <si>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</si>
  <si>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</si>
  <si>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</si>
  <si>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</si>
  <si>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</si>
  <si>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</si>
  <si>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</si>
  <si>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</si>
  <si>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</si>
  <si>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</si>
  <si>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</si>
  <si>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</si>
  <si>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</si>
  <si>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</si>
  <si>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</si>
  <si>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</si>
  <si>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</si>
  <si>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</si>
  <si>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</si>
  <si>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</si>
  <si>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</si>
  <si>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</si>
  <si>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</si>
  <si>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</si>
  <si>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</si>
  <si>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</si>
  <si>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</si>
  <si>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</si>
  <si>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</si>
  <si>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</si>
  <si>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</si>
  <si>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</si>
  <si>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</si>
  <si>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</si>
  <si>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</si>
  <si>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</si>
  <si>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</si>
  <si>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</si>
  <si>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</si>
  <si>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</si>
  <si>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</si>
  <si>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</si>
  <si>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</si>
  <si>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</si>
  <si>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</si>
  <si>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</si>
  <si>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</si>
  <si>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</si>
  <si>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</si>
  <si>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</si>
  <si>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</si>
  <si>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</si>
  <si>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</si>
  <si>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</si>
  <si>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</si>
  <si>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</si>
  <si>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</si>
  <si>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</si>
  <si>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</si>
  <si>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</si>
  <si>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</si>
  <si>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</si>
  <si>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</si>
  <si>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</si>
  <si>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</si>
  <si>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</si>
  <si>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</si>
  <si>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</si>
  <si>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</si>
  <si>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</si>
  <si>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</si>
  <si>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</si>
  <si>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</si>
  <si>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</si>
  <si>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</si>
  <si>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</si>
  <si>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</si>
  <si>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</si>
  <si>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</si>
  <si>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</si>
  <si>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</si>
  <si>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</si>
  <si>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</si>
  <si>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</si>
  <si>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</si>
  <si>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</si>
  <si>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</si>
  <si>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</si>
  <si>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</si>
  <si>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</si>
  <si>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</si>
  <si>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</si>
  <si>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</si>
  <si>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</si>
  <si>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</si>
  <si>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</si>
  <si>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</si>
  <si>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</si>
  <si>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</si>
  <si>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</si>
  <si>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</si>
  <si>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</si>
  <si>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</si>
  <si>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</si>
  <si>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</si>
  <si>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</si>
  <si>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</si>
  <si>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</si>
  <si>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</si>
  <si>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</si>
  <si>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</si>
  <si>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</si>
  <si>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</si>
  <si>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</si>
  <si>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</si>
  <si>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</si>
  <si>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</si>
  <si>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</si>
  <si>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</si>
  <si>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</si>
  <si>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</si>
  <si>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</si>
  <si>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</si>
  <si>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</si>
  <si>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</si>
  <si>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</si>
  <si>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</si>
  <si>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</si>
  <si>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</si>
  <si>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</si>
  <si>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</si>
  <si>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</si>
  <si>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</si>
  <si>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</si>
  <si>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</si>
  <si>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</si>
  <si>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</si>
  <si>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</si>
  <si>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</si>
  <si>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</si>
  <si>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</si>
  <si>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</si>
  <si>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</si>
  <si>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</si>
  <si>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</si>
  <si>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</si>
  <si>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</si>
  <si>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</si>
  <si>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</si>
  <si>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</si>
  <si>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</si>
  <si>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</si>
  <si>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</si>
  <si>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</si>
  <si>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</si>
  <si>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</si>
  <si>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</si>
  <si>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</si>
  <si>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</si>
  <si>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</si>
  <si>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</si>
  <si>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</si>
  <si>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</si>
  <si>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</si>
  <si>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</si>
  <si>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</si>
  <si>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</si>
  <si>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</si>
  <si>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</si>
  <si>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</si>
  <si>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</si>
  <si>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</si>
  <si>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</si>
  <si>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</si>
  <si>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</si>
  <si>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</si>
  <si>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</si>
  <si>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</si>
  <si>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</si>
  <si>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</si>
  <si>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</si>
  <si>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</si>
  <si>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</si>
  <si>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</si>
  <si>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</si>
  <si>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</si>
  <si>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</si>
  <si>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</si>
  <si>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</si>
  <si>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</si>
  <si>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</si>
  <si>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</si>
  <si>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</si>
  <si>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</si>
  <si>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</si>
  <si>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</si>
  <si>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</si>
  <si>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</si>
  <si>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</si>
  <si>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</si>
  <si>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</si>
  <si>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</si>
  <si>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</si>
  <si>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</si>
  <si>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</si>
  <si>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</si>
  <si>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</si>
  <si>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</si>
  <si>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</si>
  <si>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</si>
  <si>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</si>
  <si>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</si>
  <si>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</si>
  <si>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</si>
  <si>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</si>
  <si>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</si>
  <si>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</si>
  <si>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</si>
  <si>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</si>
  <si>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</si>
  <si>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</si>
  <si>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</si>
  <si>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</si>
  <si>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</si>
  <si>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</si>
  <si>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</si>
  <si>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</si>
  <si>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</si>
  <si>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</si>
  <si>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</si>
  <si>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</si>
  <si>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</si>
  <si>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</si>
  <si>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</si>
  <si>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</si>
  <si>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</si>
  <si>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</si>
  <si>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</si>
  <si>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</si>
  <si>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</si>
  <si>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</si>
  <si>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</si>
  <si>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</si>
  <si>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</si>
  <si>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</si>
  <si>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</si>
  <si>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</si>
  <si>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</si>
  <si>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</si>
  <si>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</si>
  <si>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</si>
  <si>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</si>
  <si>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</si>
  <si>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</si>
  <si>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</si>
  <si>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</si>
  <si>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</si>
  <si>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</si>
  <si>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</si>
  <si>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</si>
  <si>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</si>
  <si>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</si>
  <si>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</si>
  <si>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</si>
  <si>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</si>
  <si>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</si>
  <si>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</si>
  <si>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</si>
  <si>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</si>
  <si>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</si>
  <si>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</si>
  <si>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</si>
  <si>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</si>
  <si>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</si>
  <si>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</si>
  <si>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</si>
  <si>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</si>
  <si>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</si>
  <si>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</si>
  <si>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</si>
  <si>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</si>
  <si>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</si>
  <si>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</si>
  <si>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</si>
  <si>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</si>
  <si>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</si>
  <si>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</si>
  <si>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</si>
  <si>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</si>
  <si>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</si>
  <si>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</si>
  <si>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</si>
  <si>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</si>
  <si>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</si>
  <si>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</si>
  <si>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</si>
  <si>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</si>
  <si>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</si>
  <si>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</si>
  <si>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</si>
  <si>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</si>
  <si>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</si>
  <si>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</si>
  <si>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</si>
  <si>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</si>
  <si>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</si>
  <si>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</si>
  <si>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</si>
  <si>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</si>
  <si>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</si>
  <si>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</si>
  <si>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</si>
  <si>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</si>
  <si>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</si>
  <si>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</si>
  <si>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</si>
  <si>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</si>
  <si>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</si>
  <si>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</si>
  <si>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</si>
  <si>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</si>
  <si>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</si>
  <si>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</si>
  <si>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</si>
  <si>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</si>
  <si>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</si>
  <si>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</si>
  <si>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</si>
  <si>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</si>
  <si>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</si>
  <si>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</si>
  <si>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</si>
  <si>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</si>
  <si>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</si>
  <si>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</si>
  <si>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</si>
  <si>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</si>
  <si>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</si>
  <si>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</si>
  <si>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</si>
  <si>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</si>
  <si>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</si>
  <si>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</si>
  <si>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</si>
  <si>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</si>
  <si>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</si>
  <si>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</si>
  <si>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</si>
  <si>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</si>
  <si>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</si>
  <si>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</si>
  <si>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</si>
  <si>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</si>
  <si>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</si>
  <si>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</si>
  <si>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</si>
  <si>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</si>
  <si>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</si>
  <si>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</si>
  <si>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</si>
  <si>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</si>
  <si>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</si>
  <si>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</si>
  <si>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</si>
  <si>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</si>
  <si>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</si>
  <si>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</si>
  <si>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</si>
  <si>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</si>
  <si>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</si>
  <si>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</si>
  <si>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</si>
  <si>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</si>
  <si>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</si>
  <si>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</si>
  <si>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</si>
  <si>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</si>
  <si>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</si>
  <si>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</si>
  <si>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</si>
  <si>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</si>
  <si>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</si>
  <si>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</si>
  <si>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</si>
  <si>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</si>
  <si>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</si>
  <si>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</si>
  <si>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</si>
  <si>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</si>
  <si>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</si>
  <si>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</si>
  <si>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</si>
  <si>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</si>
  <si>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</si>
  <si>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</si>
  <si>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</si>
  <si>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</si>
  <si>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</si>
  <si>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</si>
  <si>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</si>
  <si>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</si>
  <si>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</si>
  <si>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</si>
  <si>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</si>
  <si>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</si>
  <si>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</si>
  <si>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</si>
  <si>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</si>
  <si>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</si>
  <si>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</si>
  <si>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</si>
  <si>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</si>
  <si>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</si>
  <si>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</si>
  <si>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</si>
  <si>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</si>
  <si>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</si>
  <si>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</si>
  <si>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</si>
  <si>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</si>
  <si>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</si>
  <si>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</si>
  <si>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</si>
  <si>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</si>
  <si>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</si>
  <si>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</si>
  <si>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</si>
  <si>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</si>
  <si>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</si>
  <si>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</si>
  <si>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</si>
  <si>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</si>
  <si>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</si>
  <si>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</si>
  <si>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</si>
  <si>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</si>
  <si>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</si>
  <si>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</si>
  <si>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</si>
  <si>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</si>
  <si>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</si>
  <si>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</si>
  <si>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</si>
  <si>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</si>
  <si>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</si>
  <si>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</si>
  <si>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</si>
  <si>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</si>
  <si>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</si>
  <si>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</si>
  <si>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</si>
  <si>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</si>
  <si>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</si>
  <si>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</si>
  <si>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</si>
  <si>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</si>
  <si>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</si>
  <si>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</si>
  <si>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</si>
  <si>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</si>
  <si>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</si>
  <si>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</si>
  <si>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</si>
  <si>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</si>
  <si>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</si>
  <si>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</si>
  <si>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</si>
  <si>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</si>
  <si>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</si>
  <si>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</si>
  <si>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</si>
  <si>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</si>
  <si>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</si>
  <si>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</si>
  <si>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</si>
  <si>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</si>
  <si>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</si>
  <si>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</si>
  <si>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</si>
  <si>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</si>
  <si>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</si>
  <si>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</si>
  <si>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</si>
  <si>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</si>
  <si>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</si>
  <si>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</si>
  <si>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</si>
  <si>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</si>
  <si>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</si>
  <si>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</si>
  <si>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</si>
  <si>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</si>
  <si>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</si>
  <si>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</si>
  <si>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</si>
  <si>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</si>
  <si>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</si>
  <si>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</si>
  <si>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</si>
  <si>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</si>
  <si>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</si>
  <si>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</si>
  <si>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</si>
  <si>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</si>
  <si>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</si>
  <si>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</si>
  <si>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</si>
  <si>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</si>
  <si>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</si>
  <si>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</si>
  <si>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</si>
  <si>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</si>
  <si>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</si>
  <si>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</si>
  <si>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</si>
  <si>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</si>
  <si>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</si>
  <si>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</si>
  <si>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</si>
  <si>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</si>
  <si>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</si>
  <si>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</si>
  <si>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</si>
  <si>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</si>
  <si>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</si>
  <si>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</si>
  <si>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</si>
  <si>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</si>
  <si>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</si>
  <si>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</si>
  <si>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</si>
  <si>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</si>
  <si>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</si>
  <si>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</si>
  <si>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</si>
  <si>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</si>
  <si>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</si>
  <si>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</si>
  <si>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</si>
  <si>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</si>
  <si>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</si>
  <si>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</si>
  <si>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</si>
  <si>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</si>
  <si>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</si>
  <si>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</si>
  <si>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</si>
  <si>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</si>
  <si>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</si>
  <si>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</si>
  <si>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</si>
  <si>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</si>
  <si>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</si>
  <si>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</si>
  <si>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</si>
  <si>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</si>
  <si>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</si>
  <si>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</si>
  <si>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</si>
  <si>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</si>
  <si>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</si>
  <si>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</si>
  <si>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</si>
  <si>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</si>
  <si>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</si>
  <si>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</si>
  <si>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</si>
  <si>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</si>
  <si>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</si>
  <si>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</si>
  <si>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</si>
  <si>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</si>
  <si>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</si>
  <si>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</si>
  <si>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</si>
  <si>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</si>
  <si>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</si>
  <si>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</si>
  <si>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</si>
  <si>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</si>
  <si>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</si>
  <si>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</si>
  <si>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</si>
  <si>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</si>
  <si>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</si>
  <si>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</si>
  <si>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</si>
  <si>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</si>
  <si>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</si>
  <si>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</si>
  <si>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</si>
  <si>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</si>
  <si>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</si>
  <si>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</si>
  <si>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</si>
  <si>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</si>
  <si>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</si>
  <si>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</si>
  <si>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</si>
  <si>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</si>
  <si>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</si>
  <si>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</si>
  <si>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</si>
  <si>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</si>
  <si>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</si>
  <si>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</si>
  <si>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</si>
  <si>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</si>
  <si>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</si>
  <si>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</si>
  <si>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</si>
  <si>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</si>
  <si>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</si>
  <si>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</si>
  <si>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</si>
  <si>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</si>
  <si>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</si>
  <si>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</si>
  <si>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</si>
  <si>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</si>
  <si>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</si>
  <si>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</si>
  <si>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</si>
  <si>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</si>
  <si>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</si>
  <si>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</si>
  <si>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</si>
  <si>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</si>
  <si>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</si>
  <si>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</si>
  <si>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</si>
  <si>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</si>
  <si>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</si>
  <si>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</si>
  <si>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</si>
  <si>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</si>
  <si>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</si>
  <si>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</si>
  <si>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</si>
  <si>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</si>
  <si>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</si>
  <si>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</si>
  <si>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</si>
  <si>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</si>
  <si>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</si>
  <si>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</si>
  <si>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</si>
  <si>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</si>
  <si>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</si>
  <si>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</si>
  <si>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</si>
  <si>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</si>
  <si>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</si>
  <si>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</si>
  <si>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</si>
  <si>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</si>
  <si>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</si>
  <si>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</si>
  <si>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</si>
  <si>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</si>
  <si>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</si>
  <si>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</si>
  <si>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</si>
  <si>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</si>
  <si>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</si>
  <si>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</si>
  <si>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</si>
  <si>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</si>
  <si>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</si>
  <si>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</si>
  <si>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</si>
  <si>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</si>
  <si>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</si>
  <si>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</si>
  <si>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</si>
  <si>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</si>
  <si>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</si>
  <si>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</si>
  <si>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</si>
  <si>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</si>
  <si>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</si>
  <si>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</si>
  <si>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</si>
  <si>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</si>
  <si>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</si>
  <si>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</si>
  <si>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</si>
  <si>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</si>
  <si>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</si>
  <si>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</si>
  <si>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</si>
  <si>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</si>
  <si>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</si>
  <si>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</si>
  <si>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</si>
  <si>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</si>
  <si>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</si>
  <si>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</si>
  <si>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</si>
  <si>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</si>
  <si>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</si>
  <si>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</si>
  <si>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</si>
  <si>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</si>
  <si>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</si>
  <si>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</si>
  <si>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</si>
  <si>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</si>
  <si>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</si>
  <si>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</si>
  <si>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</si>
  <si>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</si>
  <si>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</si>
  <si>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</si>
  <si>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</si>
  <si>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</si>
  <si>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</si>
  <si>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</si>
  <si>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</si>
  <si>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</si>
  <si>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</si>
  <si>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</si>
  <si>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</si>
  <si>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</si>
  <si>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</si>
  <si>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</si>
  <si>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</si>
  <si>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</si>
  <si>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</si>
  <si>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</si>
  <si>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</si>
  <si>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</si>
  <si>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</si>
  <si>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</si>
  <si>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</si>
  <si>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</si>
  <si>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</si>
  <si>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</si>
  <si>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</si>
  <si>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</si>
  <si>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</si>
  <si>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</si>
  <si>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</si>
  <si>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</si>
  <si>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</si>
  <si>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</si>
  <si>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</si>
  <si>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</si>
  <si>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</si>
  <si>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</si>
  <si>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</si>
  <si>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</si>
  <si>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</si>
  <si>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</si>
  <si>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</si>
  <si>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</si>
  <si>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</si>
  <si>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</si>
  <si>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</si>
  <si>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</si>
  <si>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</si>
  <si>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</si>
  <si>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</si>
  <si>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</si>
  <si>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</si>
  <si>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</si>
  <si>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</si>
  <si>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</si>
  <si>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</si>
  <si>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</si>
  <si>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</si>
  <si>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</si>
  <si>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</si>
  <si>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</si>
  <si>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</si>
  <si>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</si>
  <si>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</si>
  <si>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</si>
  <si>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</si>
  <si>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</si>
  <si>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</si>
  <si>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</si>
  <si>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</si>
  <si>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</si>
  <si>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</si>
  <si>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</si>
  <si>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</si>
  <si>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</si>
  <si>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</si>
  <si>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</si>
  <si>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</si>
  <si>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</si>
  <si>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</si>
  <si>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</si>
  <si>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</si>
  <si>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</si>
  <si>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</si>
  <si>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</si>
  <si>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</si>
  <si>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</si>
  <si>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</si>
  <si>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</si>
  <si>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</si>
  <si>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</si>
  <si>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</si>
  <si>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</si>
  <si>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</si>
  <si>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</si>
  <si>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</si>
  <si>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</si>
  <si>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</si>
  <si>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</si>
  <si>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</si>
  <si>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</si>
  <si>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</si>
  <si>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</si>
  <si>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</si>
  <si>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</si>
  <si>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</si>
  <si>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</si>
  <si>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</si>
  <si>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</si>
  <si>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</si>
  <si>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</si>
  <si>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</si>
  <si>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</si>
  <si>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</si>
  <si>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</si>
  <si>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</si>
  <si>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</si>
  <si>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</si>
  <si>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</si>
  <si>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</si>
  <si>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</si>
  <si>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</si>
  <si>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</si>
  <si>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</si>
  <si>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</si>
  <si>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</si>
  <si>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</si>
  <si>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</si>
  <si>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</si>
  <si>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</si>
  <si>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</si>
  <si>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</si>
  <si>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</si>
  <si>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</si>
  <si>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</si>
  <si>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</si>
  <si>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</si>
  <si>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</si>
  <si>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</si>
  <si>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</si>
  <si>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</si>
  <si>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</si>
  <si>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</si>
  <si>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</si>
  <si>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</si>
  <si>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</si>
  <si>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</si>
  <si>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</si>
  <si>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</si>
  <si>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</si>
  <si>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</si>
  <si>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</si>
  <si>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</si>
  <si>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</si>
  <si>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</si>
  <si>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</si>
  <si>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</si>
  <si>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</si>
  <si>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</si>
  <si>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</si>
  <si>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</si>
  <si>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</si>
  <si>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</si>
  <si>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</si>
  <si>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</si>
  <si>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</si>
  <si>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</si>
  <si>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</si>
  <si>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</si>
  <si>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</si>
  <si>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</si>
  <si>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</si>
  <si>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</si>
  <si>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</si>
  <si>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</si>
  <si>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</si>
  <si>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</si>
  <si>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</si>
  <si>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</si>
  <si>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</si>
  <si>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</si>
  <si>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</si>
  <si>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</si>
  <si>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</si>
  <si>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</si>
  <si>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</si>
  <si>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</si>
  <si>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</si>
  <si>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</si>
  <si>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</si>
  <si>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</si>
  <si>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</si>
  <si>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</si>
  <si>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</si>
  <si>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</si>
  <si>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</si>
  <si>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</si>
  <si>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</si>
  <si>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</si>
  <si>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</si>
  <si>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</si>
  <si>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</si>
  <si>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</si>
  <si>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</si>
  <si>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</si>
  <si>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</si>
  <si>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</si>
  <si>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</si>
  <si>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</si>
  <si>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</si>
  <si>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</si>
  <si>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</si>
  <si>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</si>
  <si>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</si>
  <si>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</si>
  <si>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</si>
  <si>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</si>
  <si>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</si>
  <si>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</si>
  <si>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</si>
  <si>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</si>
  <si>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</si>
  <si>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</si>
  <si>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</si>
  <si>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</si>
  <si>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</si>
  <si>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</si>
  <si>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</si>
  <si>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</si>
  <si>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</si>
  <si>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</si>
  <si>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</si>
  <si>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</si>
  <si>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</si>
  <si>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</si>
  <si>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</si>
  <si>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</si>
  <si>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</si>
  <si>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</si>
  <si>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</si>
  <si>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</si>
  <si>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</si>
  <si>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</si>
  <si>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</si>
  <si>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</si>
  <si>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</si>
  <si>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</si>
  <si>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</si>
  <si>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</si>
  <si>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</si>
  <si>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</si>
  <si>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</si>
  <si>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</si>
  <si>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</si>
  <si>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</si>
  <si>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</si>
  <si>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</si>
  <si>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</si>
  <si>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</si>
  <si>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</si>
  <si>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</si>
  <si>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</si>
  <si>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</si>
  <si>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</si>
  <si>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</si>
  <si>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</si>
  <si>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</si>
  <si>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</si>
  <si>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</si>
  <si>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</si>
  <si>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</si>
  <si>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</si>
  <si>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</si>
  <si>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</si>
  <si>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</si>
  <si>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</si>
  <si>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</si>
  <si>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</si>
  <si>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</si>
  <si>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</si>
  <si>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</si>
  <si>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</si>
  <si>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</si>
  <si>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</si>
  <si>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</si>
  <si>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</si>
  <si>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</si>
  <si>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</si>
  <si>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</si>
  <si>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</si>
  <si>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</si>
  <si>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</si>
  <si>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</si>
  <si>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</si>
  <si>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</si>
  <si>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</si>
  <si>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</si>
  <si>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</si>
  <si>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</si>
  <si>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</si>
  <si>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</si>
  <si>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</si>
  <si>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</si>
  <si>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</si>
  <si>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</si>
  <si>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</si>
  <si>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</si>
  <si>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</si>
  <si>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</si>
  <si>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</si>
  <si>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</si>
  <si>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</si>
  <si>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</si>
  <si>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</si>
  <si>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</si>
  <si>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</si>
  <si>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</si>
  <si>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</si>
  <si>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</si>
  <si>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</si>
  <si>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</si>
  <si>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</si>
  <si>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</si>
  <si>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</si>
  <si>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</si>
  <si>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</si>
  <si>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</si>
  <si>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</si>
  <si>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</si>
  <si>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</si>
  <si>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</si>
  <si>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</si>
  <si>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</si>
  <si>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</si>
  <si>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</si>
  <si>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</si>
  <si>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</si>
  <si>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</si>
  <si>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</si>
  <si>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</si>
  <si>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</si>
  <si>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</si>
  <si>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</si>
  <si>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</si>
  <si>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</si>
  <si>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</si>
  <si>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</si>
  <si>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</si>
  <si>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</si>
  <si>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</si>
  <si>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</si>
  <si>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</si>
  <si>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</si>
  <si>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</si>
  <si>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</si>
  <si>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</si>
  <si>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</si>
  <si>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</si>
  <si>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</si>
  <si>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</si>
  <si>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</si>
  <si>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</si>
  <si>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</si>
  <si>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</si>
  <si>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</si>
  <si>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</si>
  <si>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</si>
  <si>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</si>
  <si>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</si>
  <si>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</si>
  <si>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</si>
  <si>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</si>
  <si>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</si>
  <si>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</si>
  <si>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</si>
  <si>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</si>
  <si>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</si>
  <si>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</si>
  <si>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</si>
  <si>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</si>
  <si>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</si>
  <si>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</si>
  <si>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</si>
  <si>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</si>
  <si>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</si>
  <si>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</si>
  <si>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</si>
  <si>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</si>
  <si>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</si>
  <si>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</si>
  <si>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</si>
  <si>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</si>
  <si>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</si>
  <si>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</si>
  <si>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</si>
  <si>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</si>
  <si>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</si>
  <si>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</si>
  <si>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</si>
  <si>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</si>
  <si>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</si>
  <si>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</si>
  <si>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</si>
  <si>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</si>
  <si>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</si>
  <si>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</si>
  <si>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</si>
  <si>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</si>
  <si>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</si>
  <si>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</si>
  <si>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</si>
  <si>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</si>
  <si>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</si>
  <si>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</si>
  <si>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</si>
  <si>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</si>
  <si>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</si>
  <si>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</si>
  <si>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</si>
  <si>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</si>
  <si>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</si>
  <si>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</si>
  <si>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</si>
  <si>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</si>
  <si>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</si>
  <si>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</si>
  <si>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</si>
  <si>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</si>
  <si>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</si>
  <si>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</si>
  <si>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</si>
  <si>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</si>
  <si>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</si>
  <si>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</si>
  <si>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</si>
  <si>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</si>
  <si>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</si>
  <si>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</si>
  <si>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</si>
  <si>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</si>
  <si>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</si>
  <si>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</si>
  <si>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</si>
  <si>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</si>
  <si>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</si>
  <si>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</si>
  <si>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</si>
  <si>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</si>
  <si>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</si>
  <si>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</si>
  <si>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</si>
  <si>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</si>
  <si>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</si>
  <si>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</si>
  <si>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</si>
  <si>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</si>
  <si>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</si>
  <si>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</si>
  <si>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</si>
  <si>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</si>
  <si>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</si>
  <si>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</si>
  <si>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</si>
  <si>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</si>
  <si>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</si>
  <si>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</si>
  <si>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</si>
  <si>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</si>
  <si>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</si>
  <si>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</si>
  <si>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</si>
  <si>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</si>
  <si>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</si>
  <si>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</si>
  <si>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</si>
  <si>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</si>
  <si>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</si>
  <si>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</si>
  <si>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</si>
  <si>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</si>
  <si>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</si>
  <si>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</si>
  <si>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</si>
  <si>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</si>
  <si>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</si>
  <si>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</si>
  <si>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</si>
  <si>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</si>
  <si>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</si>
  <si>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</si>
  <si>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</si>
  <si>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</si>
  <si>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</si>
  <si>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</si>
  <si>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</si>
  <si>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</si>
  <si>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</si>
  <si>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</si>
  <si>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</si>
  <si>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</si>
  <si>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</si>
  <si>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</si>
  <si>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</si>
  <si>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</si>
  <si>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</si>
  <si>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</si>
  <si>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</si>
  <si>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</si>
  <si>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</si>
  <si>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</si>
  <si>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</si>
  <si>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</si>
  <si>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</si>
  <si>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</si>
  <si>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</si>
  <si>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</si>
  <si>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</si>
  <si>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</si>
  <si>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</si>
  <si>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</si>
  <si>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</si>
  <si>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</si>
  <si>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</si>
  <si>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</si>
  <si>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</si>
  <si>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</si>
  <si>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</si>
  <si>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</si>
  <si>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</si>
  <si>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</si>
  <si>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</si>
  <si>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</si>
  <si>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</si>
  <si>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</si>
  <si>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</si>
  <si>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</si>
  <si>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</si>
  <si>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</si>
  <si>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</si>
  <si>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</si>
  <si>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</si>
  <si>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</si>
  <si>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</si>
  <si>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</si>
  <si>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</si>
  <si>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</si>
  <si>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</si>
  <si>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</si>
  <si>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</si>
  <si>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</si>
  <si>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</si>
  <si>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</si>
  <si>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</si>
  <si>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</si>
  <si>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</si>
  <si>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</si>
  <si>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</si>
  <si>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</si>
  <si>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</si>
  <si>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</si>
  <si>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</si>
  <si>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</si>
  <si>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</si>
  <si>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</si>
  <si>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</si>
  <si>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</si>
  <si>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</si>
  <si>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</si>
  <si>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</si>
  <si>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</si>
  <si>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</si>
  <si>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</si>
  <si>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</si>
  <si>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</si>
  <si>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</si>
  <si>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</si>
  <si>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</si>
  <si>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</si>
  <si>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</si>
  <si>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</si>
  <si>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</si>
  <si>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</si>
  <si>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</si>
  <si>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</si>
  <si>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</si>
  <si>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</si>
  <si>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</si>
  <si>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</si>
  <si>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</si>
  <si>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</si>
  <si>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</si>
  <si>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</si>
  <si>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</si>
  <si>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</si>
  <si>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</si>
  <si>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</si>
  <si>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</si>
  <si>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</si>
  <si>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</si>
  <si>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</si>
  <si>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</si>
  <si>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</si>
  <si>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</si>
  <si>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</si>
  <si>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</si>
  <si>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</si>
  <si>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</si>
  <si>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</si>
  <si>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</si>
  <si>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</si>
  <si>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</si>
  <si>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</si>
  <si>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</si>
  <si>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</si>
  <si>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</si>
  <si>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</si>
  <si>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</si>
  <si>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</si>
  <si>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</si>
  <si>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</si>
  <si>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</si>
  <si>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</si>
  <si>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</si>
  <si>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</si>
  <si>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</si>
  <si>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</si>
  <si>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</si>
  <si>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</si>
  <si>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</si>
  <si>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</si>
  <si>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</si>
  <si>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</si>
  <si>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</si>
  <si>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</si>
  <si>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</si>
  <si>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</si>
  <si>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</si>
  <si>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</si>
  <si>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</si>
  <si>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</si>
  <si>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</si>
  <si>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</si>
  <si>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</si>
  <si>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</si>
  <si>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</si>
  <si>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</si>
  <si>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</si>
  <si>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</si>
  <si>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</si>
  <si>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</si>
  <si>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</si>
  <si>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</si>
  <si>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</si>
  <si>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</si>
  <si>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</si>
  <si>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</si>
  <si>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</si>
  <si>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</si>
  <si>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</si>
  <si>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</si>
  <si>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</si>
  <si>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</si>
  <si>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</si>
  <si>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</si>
  <si>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</si>
  <si>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</si>
  <si>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</si>
  <si>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</si>
  <si>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</si>
  <si>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</si>
  <si>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</si>
  <si>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</si>
  <si>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</si>
  <si>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</si>
  <si>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</si>
  <si>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</si>
  <si>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</si>
  <si>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</si>
  <si>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</si>
  <si>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</si>
  <si>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</si>
  <si>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</si>
  <si>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</si>
  <si>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</si>
  <si>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</si>
  <si>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</si>
  <si>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</si>
  <si>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</si>
  <si>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</si>
  <si>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</si>
  <si>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</si>
  <si>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</si>
  <si>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</si>
  <si>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</si>
  <si>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</si>
  <si>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</si>
  <si>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</si>
  <si>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</si>
  <si>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</si>
  <si>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</si>
  <si>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</si>
  <si>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</si>
  <si>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</si>
  <si>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</si>
  <si>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</si>
  <si>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</si>
  <si>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</si>
  <si>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</si>
  <si>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</si>
  <si>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</si>
  <si>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</si>
  <si>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</si>
  <si>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</si>
  <si>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</si>
  <si>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</si>
  <si>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</si>
  <si>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</si>
  <si>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</si>
  <si>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</si>
  <si>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</si>
  <si>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</si>
  <si>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</si>
  <si>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</si>
  <si>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</si>
  <si>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</si>
  <si>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</si>
  <si>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</si>
  <si>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</si>
  <si>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</si>
  <si>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</si>
  <si>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</si>
  <si>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</si>
  <si>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</si>
  <si>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</si>
  <si>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</si>
  <si>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</si>
  <si>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</si>
  <si>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</si>
  <si>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</si>
  <si>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</si>
  <si>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</si>
  <si>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</si>
  <si>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</si>
  <si>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</si>
  <si>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</si>
  <si>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</si>
  <si>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</si>
  <si>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</si>
  <si>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</si>
  <si>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</si>
  <si>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</si>
  <si>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</si>
  <si>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</si>
  <si>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</si>
  <si>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</si>
  <si>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</si>
  <si>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</si>
  <si>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</si>
  <si>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</si>
  <si>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</si>
  <si>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</si>
  <si>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</si>
  <si>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</si>
  <si>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</si>
  <si>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</si>
  <si>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</si>
  <si>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</si>
  <si>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</si>
  <si>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</si>
  <si>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</si>
  <si>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</si>
  <si>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</si>
  <si>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</si>
  <si>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</si>
  <si>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</si>
  <si>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</si>
  <si>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</si>
  <si>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</si>
  <si>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</si>
  <si>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</si>
  <si>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</si>
  <si>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</si>
  <si>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</si>
  <si>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</si>
  <si>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</si>
  <si>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</si>
  <si>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</si>
  <si>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</si>
  <si>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</si>
  <si>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</si>
  <si>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</si>
  <si>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</si>
  <si>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</si>
  <si>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</si>
  <si>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</si>
  <si>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</si>
  <si>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</si>
  <si>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</si>
  <si>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</si>
  <si>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</si>
  <si>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</si>
  <si>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</si>
  <si>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</si>
  <si>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</si>
  <si>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</si>
  <si>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</si>
  <si>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</si>
  <si>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</si>
  <si>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</si>
  <si>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</si>
  <si>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</si>
  <si>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</si>
  <si>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</si>
  <si>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</si>
  <si>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</si>
  <si>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</si>
  <si>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</si>
  <si>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</si>
  <si>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</si>
  <si>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</si>
  <si>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</si>
  <si>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</si>
  <si>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</si>
  <si>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</si>
  <si>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</si>
  <si>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</si>
  <si>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</si>
  <si>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</si>
  <si>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</si>
  <si>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</si>
  <si>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</si>
  <si>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</si>
  <si>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</si>
  <si>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</si>
  <si>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</si>
  <si>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</si>
  <si>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</si>
  <si>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</si>
  <si>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</si>
  <si>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</si>
  <si>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</si>
  <si>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</si>
  <si>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</si>
  <si>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</si>
  <si>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</si>
  <si>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</si>
  <si>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</si>
  <si>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</si>
  <si>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</si>
  <si>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</si>
  <si>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</si>
  <si>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</si>
  <si>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</si>
  <si>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</si>
  <si>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</si>
  <si>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</si>
  <si>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</si>
  <si>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</si>
  <si>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</si>
  <si>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</si>
  <si>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</si>
  <si>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</si>
  <si>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</si>
  <si>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</si>
  <si>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</si>
  <si>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</si>
  <si>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</si>
  <si>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</si>
  <si>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</si>
  <si>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</si>
  <si>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</si>
  <si>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</si>
  <si>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</si>
  <si>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</si>
  <si>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</si>
  <si>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</si>
  <si>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</si>
  <si>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</si>
  <si>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</si>
  <si>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</si>
  <si>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</si>
  <si>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</si>
  <si>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</si>
  <si>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</si>
  <si>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</si>
  <si>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</si>
  <si>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</si>
  <si>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</si>
  <si>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</si>
  <si>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</si>
  <si>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</si>
  <si>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</si>
  <si>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</si>
  <si>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</si>
  <si>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</si>
  <si>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</si>
  <si>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</si>
  <si>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</si>
  <si>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</si>
  <si>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</si>
  <si>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</si>
  <si>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</si>
  <si>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</si>
  <si>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</si>
  <si>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</si>
  <si>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</si>
  <si>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</si>
  <si>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</si>
  <si>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</si>
  <si>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</si>
  <si>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</si>
  <si>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</si>
  <si>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</si>
  <si>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</si>
  <si>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</si>
  <si>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</si>
  <si>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</si>
  <si>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</si>
  <si>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</si>
  <si>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</si>
  <si>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</si>
  <si>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</si>
  <si>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</si>
  <si>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</si>
  <si>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</si>
  <si>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</si>
  <si>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</si>
  <si>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</si>
  <si>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</si>
  <si>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</si>
  <si>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</si>
  <si>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</si>
  <si>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</si>
  <si>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</si>
  <si>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</si>
  <si>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</si>
  <si>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</si>
  <si>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</si>
  <si>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</si>
  <si>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</si>
  <si>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</si>
  <si>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</si>
  <si>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</si>
  <si>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</si>
  <si>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</si>
  <si>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</si>
  <si>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</si>
  <si>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</si>
  <si>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</si>
  <si>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</si>
  <si>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</si>
  <si>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</si>
  <si>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</si>
  <si>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</si>
  <si>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</si>
  <si>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</si>
  <si>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</si>
  <si>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</si>
  <si>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</si>
  <si>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</si>
  <si>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</si>
  <si>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</si>
  <si>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</si>
  <si>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</si>
  <si>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</si>
  <si>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</si>
  <si>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</si>
  <si>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</si>
  <si>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</si>
  <si>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</si>
  <si>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</si>
  <si>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</si>
  <si>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</si>
  <si>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</si>
  <si>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</si>
  <si>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</si>
  <si>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</si>
  <si>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</si>
  <si>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</si>
  <si>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</si>
  <si>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</si>
  <si>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</si>
  <si>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</si>
  <si>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</si>
  <si>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</si>
  <si>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</si>
  <si>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</si>
  <si>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</si>
  <si>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</si>
  <si>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</si>
  <si>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</si>
  <si>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</si>
  <si>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</si>
  <si>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</si>
  <si>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</si>
  <si>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</si>
  <si>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</si>
  <si>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</si>
  <si>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</si>
  <si>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</si>
  <si>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</si>
  <si>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</si>
  <si>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</si>
  <si>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</si>
  <si>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</si>
  <si>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</si>
  <si>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</si>
  <si>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</si>
  <si>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</si>
  <si>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</si>
  <si>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</si>
  <si>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</si>
  <si>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</si>
  <si>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</si>
  <si>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</si>
  <si>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</si>
  <si>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</si>
  <si>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</si>
  <si>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</si>
  <si>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</si>
  <si>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</si>
  <si>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</si>
  <si>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</si>
  <si>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</si>
  <si>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</si>
  <si>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</si>
  <si>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</si>
  <si>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</si>
  <si>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</si>
  <si>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</si>
  <si>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</si>
  <si>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</si>
  <si>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</si>
  <si>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</si>
  <si>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</si>
  <si>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</si>
  <si>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</si>
  <si>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</si>
  <si>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</si>
  <si>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</si>
  <si>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</si>
  <si>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</si>
  <si>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</si>
  <si>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</si>
  <si>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</si>
  <si>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</si>
  <si>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</si>
  <si>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</si>
  <si>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</si>
  <si>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</si>
  <si>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</si>
  <si>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</si>
  <si>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</si>
  <si>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</si>
  <si>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</si>
  <si>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</si>
  <si>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</si>
  <si>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</si>
  <si>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</si>
  <si>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</si>
  <si>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</si>
  <si>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</si>
  <si>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</si>
  <si>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</si>
  <si>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</si>
  <si>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</si>
  <si>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</si>
  <si>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</si>
  <si>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</si>
  <si>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</si>
  <si>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</si>
  <si>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</si>
  <si>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</si>
  <si>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</si>
  <si>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</si>
  <si>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</si>
  <si>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</si>
  <si>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</si>
  <si>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</si>
  <si>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</si>
  <si>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</si>
  <si>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</si>
  <si>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</si>
  <si>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</si>
  <si>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</si>
  <si>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</si>
  <si>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</si>
  <si>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</si>
  <si>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</si>
  <si>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</si>
  <si>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</si>
  <si>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</si>
  <si>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</si>
  <si>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</si>
  <si>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</si>
  <si>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</si>
  <si>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</si>
  <si>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</si>
  <si>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</si>
  <si>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</si>
  <si>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</si>
  <si>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</si>
  <si>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</si>
  <si>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</si>
  <si>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</si>
  <si>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</si>
  <si>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</si>
  <si>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</si>
  <si>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</si>
  <si>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</si>
  <si>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</si>
  <si>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</si>
  <si>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</si>
  <si>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</si>
  <si>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</si>
  <si>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</si>
  <si>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</si>
  <si>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</si>
  <si>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</si>
  <si>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</si>
  <si>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</si>
  <si>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</si>
  <si>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</si>
  <si>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</si>
  <si>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</si>
  <si>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</si>
  <si>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</si>
  <si>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</si>
  <si>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</si>
  <si>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</si>
  <si>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</si>
  <si>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</si>
  <si>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</si>
  <si>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</si>
  <si>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</si>
  <si>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</si>
  <si>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</si>
  <si>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</si>
  <si>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</si>
  <si>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</si>
  <si>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</si>
  <si>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</si>
  <si>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</si>
  <si>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</si>
  <si>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</si>
  <si>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</si>
  <si>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</si>
  <si>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</si>
  <si>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</si>
  <si>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</si>
  <si>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</si>
  <si>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</si>
  <si>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</si>
  <si>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</si>
  <si>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</si>
  <si>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</si>
  <si>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</si>
  <si>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</si>
  <si>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</si>
  <si>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</si>
  <si>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</si>
  <si>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</si>
  <si>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</si>
  <si>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</si>
  <si>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</si>
  <si>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</si>
  <si>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</si>
  <si>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</si>
  <si>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</si>
  <si>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</si>
  <si>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</si>
  <si>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</si>
  <si>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</si>
  <si>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</si>
  <si>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</si>
  <si>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</si>
  <si>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</si>
  <si>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</si>
  <si>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</si>
  <si>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</si>
  <si>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</si>
  <si>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</si>
  <si>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</si>
  <si>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</si>
  <si>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</si>
  <si>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</si>
  <si>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</si>
  <si>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</si>
  <si>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</si>
  <si>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</si>
  <si>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</si>
  <si>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</si>
  <si>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</si>
  <si>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</si>
  <si>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</si>
  <si>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</si>
  <si>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</si>
  <si>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</si>
  <si>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</si>
  <si>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</si>
  <si>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</si>
  <si>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</si>
  <si>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</si>
  <si>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</si>
  <si>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</si>
  <si>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</si>
  <si>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</si>
  <si>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</si>
  <si>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</si>
  <si>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</si>
  <si>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</si>
  <si>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</si>
  <si>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</si>
  <si>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</si>
  <si>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</si>
  <si>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</si>
  <si>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</si>
  <si>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</si>
  <si>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</si>
  <si>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</si>
  <si>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</si>
  <si>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</si>
  <si>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</si>
  <si>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</si>
  <si>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</si>
  <si>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</si>
  <si>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</si>
  <si>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</si>
  <si>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</si>
  <si>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</si>
  <si>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</si>
  <si>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</si>
  <si>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</si>
  <si>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</si>
  <si>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</si>
  <si>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</si>
  <si>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</si>
  <si>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</si>
  <si>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</si>
  <si>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</si>
  <si>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</si>
  <si>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</si>
  <si>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</si>
  <si>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</si>
  <si>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</si>
  <si>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</si>
  <si>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</si>
  <si>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</si>
  <si>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</si>
  <si>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</si>
  <si>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</si>
  <si>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</si>
  <si>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</si>
  <si>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</si>
  <si>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</si>
  <si>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</si>
  <si>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</si>
  <si>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</si>
  <si>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</si>
  <si>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</si>
  <si>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</si>
  <si>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</si>
  <si>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</si>
  <si>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</si>
  <si>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</si>
  <si>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</si>
  <si>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</si>
  <si>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</si>
  <si>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</si>
  <si>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</si>
  <si>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</si>
  <si>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</si>
  <si>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</si>
  <si>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</si>
  <si>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</si>
  <si>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</si>
  <si>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</si>
  <si>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</si>
  <si>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</si>
  <si>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</si>
  <si>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</si>
  <si>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</si>
  <si>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</si>
  <si>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</si>
  <si>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</si>
  <si>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</si>
  <si>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</si>
  <si>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</si>
  <si>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</si>
  <si>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</si>
  <si>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</si>
  <si>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</si>
  <si>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</si>
  <si>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</si>
  <si>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</si>
  <si>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</si>
  <si>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</si>
  <si>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</si>
  <si>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</si>
  <si>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</si>
  <si>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</si>
  <si>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</si>
  <si>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</si>
  <si>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</si>
  <si>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</si>
  <si>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</si>
  <si>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</si>
  <si>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</si>
  <si>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</si>
  <si>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</si>
  <si>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</si>
  <si>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</si>
  <si>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</si>
  <si>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</si>
  <si>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</si>
  <si>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</si>
  <si>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</si>
  <si>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</si>
  <si>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</si>
  <si>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</si>
  <si>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</si>
  <si>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</si>
  <si>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</si>
  <si>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</si>
  <si>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</si>
  <si>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</si>
  <si>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</si>
  <si>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</si>
  <si>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</si>
  <si>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</si>
  <si>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</si>
  <si>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</si>
  <si>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</si>
  <si>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</si>
  <si>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</si>
  <si>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</si>
  <si>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</si>
  <si>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</si>
  <si>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</si>
  <si>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</si>
  <si>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</si>
  <si>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</si>
  <si>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</si>
  <si>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</si>
  <si>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</si>
  <si>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</si>
  <si>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</si>
  <si>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</si>
  <si>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</si>
  <si>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</si>
  <si>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</si>
  <si>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</si>
  <si>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</si>
  <si>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</si>
  <si>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</si>
  <si>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</si>
  <si>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</si>
  <si>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</si>
  <si>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</si>
  <si>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</si>
  <si>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</si>
  <si>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</si>
  <si>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</si>
  <si>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</si>
  <si>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</si>
  <si>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</si>
  <si>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</si>
  <si>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</si>
  <si>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</si>
  <si>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</si>
  <si>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</si>
  <si>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</si>
  <si>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</si>
  <si>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</si>
  <si>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</si>
  <si>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</si>
  <si>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</si>
  <si>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</si>
  <si>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</si>
  <si>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</si>
  <si>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</si>
  <si>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</si>
  <si>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</si>
  <si>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</si>
  <si>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</si>
  <si>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</si>
  <si>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</si>
  <si>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</si>
  <si>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</si>
  <si>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</si>
  <si>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</si>
  <si>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</si>
  <si>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</si>
  <si>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</si>
  <si>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</si>
  <si>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</si>
  <si>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</si>
  <si>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</si>
  <si>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</si>
  <si>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</si>
  <si>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</si>
  <si>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</si>
  <si>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</si>
  <si>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</si>
  <si>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</si>
  <si>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</si>
  <si>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</si>
  <si>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</si>
  <si>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</si>
  <si>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</si>
  <si>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</si>
  <si>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</si>
  <si>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</si>
  <si>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</si>
  <si>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</si>
  <si>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</si>
  <si>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</si>
  <si>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</si>
  <si>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</si>
  <si>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</si>
  <si>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</si>
  <si>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</si>
  <si>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</si>
  <si>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</si>
  <si>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</si>
  <si>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</si>
  <si>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</si>
  <si>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</si>
  <si>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</si>
  <si>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</si>
  <si>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</si>
  <si>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</si>
  <si>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</si>
  <si>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</si>
  <si>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</si>
  <si>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</si>
  <si>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</si>
  <si>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</si>
  <si>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</si>
  <si>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</si>
  <si>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</si>
  <si>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</si>
  <si>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</si>
  <si>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</si>
  <si>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</si>
  <si>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</si>
  <si>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</si>
  <si>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</si>
  <si>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</si>
  <si>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</si>
  <si>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</si>
  <si>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</si>
  <si>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</si>
  <si>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</si>
  <si>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</si>
  <si>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</si>
  <si>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</si>
  <si>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</si>
  <si>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</si>
  <si>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</si>
  <si>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</si>
  <si>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</si>
  <si>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</si>
  <si>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</si>
  <si>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</si>
  <si>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</si>
  <si>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</si>
  <si>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</si>
  <si>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</si>
  <si>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</si>
  <si>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</si>
  <si>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</si>
  <si>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</si>
  <si>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</si>
  <si>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</si>
  <si>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</si>
  <si>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</si>
  <si>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</si>
  <si>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</si>
  <si>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</si>
  <si>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</si>
  <si>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</si>
  <si>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</si>
  <si>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</si>
  <si>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</si>
  <si>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</si>
  <si>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</si>
  <si>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</si>
  <si>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</si>
  <si>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</si>
  <si>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</si>
  <si>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</si>
  <si>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</si>
  <si>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</si>
  <si>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</si>
  <si>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</si>
  <si>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</si>
  <si>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</si>
  <si>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</si>
  <si>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</si>
  <si>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</si>
  <si>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</si>
  <si>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</si>
  <si>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</si>
  <si>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</si>
  <si>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</si>
  <si>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</si>
  <si>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</si>
  <si>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</si>
  <si>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</si>
  <si>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</si>
  <si>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</si>
  <si>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</si>
  <si>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</si>
  <si>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</si>
  <si>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</si>
  <si>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</si>
  <si>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</si>
  <si>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</si>
  <si>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</si>
  <si>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</si>
  <si>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</si>
  <si>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</si>
  <si>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</si>
  <si>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</si>
  <si>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</si>
  <si>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</si>
  <si>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</si>
  <si>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</si>
  <si>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</si>
  <si>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</si>
  <si>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</si>
  <si>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</si>
  <si>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</si>
  <si>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</si>
  <si>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</si>
  <si>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</si>
  <si>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</si>
  <si>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</si>
  <si>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</si>
  <si>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</si>
  <si>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</si>
  <si>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</si>
  <si>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</si>
  <si>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</si>
  <si>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</si>
  <si>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</si>
  <si>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</si>
  <si>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</si>
  <si>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</si>
  <si>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</si>
  <si>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</si>
  <si>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</si>
  <si>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</si>
  <si>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</si>
  <si>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</si>
  <si>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</si>
  <si>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</si>
  <si>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</si>
  <si>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</si>
  <si>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</si>
  <si>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</si>
  <si>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</si>
  <si>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</si>
  <si>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</si>
  <si>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</si>
  <si>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</si>
  <si>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</si>
  <si>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</si>
  <si>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</si>
  <si>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</si>
  <si>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</si>
  <si>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</si>
  <si>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</si>
  <si>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</si>
  <si>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</si>
  <si>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</si>
  <si>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</si>
  <si>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</si>
  <si>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</si>
  <si>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</si>
  <si>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</si>
  <si>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</si>
  <si>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</si>
  <si>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</si>
  <si>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</si>
  <si>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</si>
  <si>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</si>
  <si>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</si>
  <si>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</si>
  <si>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</si>
  <si>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</si>
  <si>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</si>
  <si>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</si>
  <si>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</si>
  <si>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</si>
  <si>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</si>
  <si>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</si>
  <si>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</si>
  <si>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</si>
  <si>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</si>
  <si>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</si>
  <si>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</si>
  <si>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</si>
  <si>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</si>
  <si>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</si>
  <si>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</si>
  <si>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</si>
  <si>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</si>
  <si>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</si>
  <si>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</si>
  <si>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</si>
  <si>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</si>
  <si>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</si>
  <si>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</si>
  <si>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</si>
  <si>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</si>
  <si>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</si>
  <si>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</si>
  <si>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</si>
  <si>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</si>
  <si>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</si>
  <si>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</si>
  <si>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</si>
  <si>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</si>
  <si>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</si>
  <si>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</si>
  <si>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</si>
  <si>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</si>
  <si>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</si>
  <si>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</si>
  <si>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</si>
  <si>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</si>
  <si>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</si>
  <si>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</si>
  <si>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</si>
  <si>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</si>
  <si>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</si>
  <si>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</si>
  <si>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</si>
  <si>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</si>
  <si>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</si>
  <si>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</si>
  <si>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</si>
  <si>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</si>
  <si>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</si>
  <si>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</si>
  <si>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</si>
  <si>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</si>
  <si>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</si>
  <si>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</si>
  <si>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</si>
  <si>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</si>
  <si>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</si>
  <si>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</si>
  <si>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</si>
  <si>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</si>
  <si>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</si>
  <si>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</si>
  <si>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</si>
  <si>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</si>
  <si>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</si>
  <si>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</si>
  <si>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</si>
  <si>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</si>
  <si>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</si>
  <si>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</si>
  <si>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</si>
  <si>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</si>
  <si>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</si>
  <si>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</si>
  <si>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</si>
  <si>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</si>
  <si>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</si>
  <si>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</si>
  <si>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</si>
  <si>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</si>
  <si>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</si>
  <si>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</si>
  <si>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</si>
  <si>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</si>
  <si>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</si>
  <si>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</si>
  <si>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</si>
  <si>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</si>
  <si>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</si>
  <si>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</si>
  <si>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</si>
  <si>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</si>
  <si>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</si>
  <si>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</si>
  <si>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</si>
  <si>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</si>
  <si>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</si>
  <si>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</si>
  <si>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</si>
  <si>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</si>
  <si>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</si>
  <si>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</si>
  <si>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</si>
  <si>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</si>
  <si>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</si>
  <si>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</si>
  <si>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</si>
  <si>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</si>
  <si>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</si>
  <si>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</si>
  <si>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</si>
  <si>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</si>
  <si>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</si>
  <si>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</si>
  <si>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</si>
  <si>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</si>
  <si>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</si>
  <si>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</si>
  <si>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</si>
  <si>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</si>
  <si>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</si>
  <si>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</si>
  <si>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</si>
  <si>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</si>
  <si>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</si>
  <si>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</si>
  <si>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</si>
  <si>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</si>
  <si>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</si>
  <si>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</si>
  <si>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</si>
  <si>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</si>
  <si>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</si>
  <si>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</si>
  <si>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</si>
  <si>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</si>
  <si>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</si>
  <si>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</si>
  <si>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</si>
  <si>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</si>
  <si>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</si>
  <si>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</si>
  <si>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</si>
  <si>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</si>
  <si>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</si>
  <si>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</si>
  <si>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</si>
  <si>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</si>
  <si>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</si>
  <si>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</si>
  <si>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</si>
  <si>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</si>
  <si>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</si>
  <si>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</si>
  <si>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</si>
  <si>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</si>
  <si>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</si>
  <si>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</si>
  <si>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</si>
  <si>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</si>
  <si>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</si>
  <si>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</si>
  <si>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</si>
  <si>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</si>
  <si>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</si>
  <si>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</si>
  <si>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</si>
  <si>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</si>
  <si>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</si>
  <si>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</si>
  <si>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</si>
  <si>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</si>
  <si>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</si>
  <si>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</si>
  <si>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</si>
  <si>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</si>
  <si>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</si>
  <si>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</si>
  <si>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</si>
  <si>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</si>
  <si>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</si>
  <si>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</si>
  <si>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</si>
  <si>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</si>
  <si>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</si>
  <si>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</si>
  <si>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</si>
  <si>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</si>
  <si>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</si>
  <si>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</si>
  <si>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</si>
  <si>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</si>
  <si>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</si>
  <si>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</si>
  <si>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</si>
  <si>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</si>
  <si>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</si>
  <si>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</si>
  <si>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</si>
  <si>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</si>
  <si>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</si>
  <si>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</si>
  <si>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</si>
  <si>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</si>
  <si>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</si>
  <si>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</si>
  <si>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</si>
  <si>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</si>
  <si>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</si>
  <si>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</si>
  <si>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</si>
  <si>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</si>
  <si>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</si>
  <si>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</si>
  <si>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</si>
  <si>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</si>
  <si>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</si>
  <si>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</si>
  <si>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</si>
  <si>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</si>
  <si>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</si>
  <si>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</si>
  <si>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</si>
  <si>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</si>
  <si>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</si>
  <si>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</si>
  <si>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</si>
  <si>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</si>
  <si>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</si>
  <si>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</si>
  <si>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</si>
  <si>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</si>
  <si>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</si>
  <si>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</si>
  <si>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</si>
  <si>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</si>
  <si>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</si>
  <si>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</si>
  <si>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</si>
  <si>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</si>
  <si>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</si>
  <si>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</si>
  <si>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</si>
  <si>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</si>
  <si>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</si>
  <si>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</si>
  <si>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</si>
  <si>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</si>
  <si>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</si>
  <si>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</si>
  <si>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</si>
  <si>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</si>
  <si>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</si>
  <si>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</si>
  <si>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</si>
  <si>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</si>
  <si>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</si>
  <si>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</si>
  <si>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</si>
  <si>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</si>
  <si>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</si>
  <si>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</si>
  <si>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</si>
  <si>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</si>
  <si>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</si>
  <si>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</si>
  <si>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</si>
  <si>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</si>
  <si>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</si>
  <si>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</si>
  <si>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</si>
  <si>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</si>
  <si>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</si>
  <si>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</si>
  <si>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</si>
  <si>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</si>
  <si>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</si>
  <si>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</si>
  <si>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</si>
  <si>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</si>
  <si>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</si>
  <si>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</si>
  <si>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</si>
  <si>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</si>
  <si>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</si>
  <si>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</si>
  <si>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</si>
  <si>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</si>
  <si>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</si>
  <si>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</si>
  <si>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</si>
  <si>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</si>
  <si>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</si>
  <si>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</si>
  <si>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</si>
  <si>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</si>
  <si>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</si>
  <si>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</si>
  <si>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</si>
  <si>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</si>
  <si>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</si>
  <si>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</si>
  <si>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</si>
  <si>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</si>
  <si>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</si>
  <si>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</si>
  <si>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</si>
  <si>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</si>
  <si>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</si>
  <si>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</si>
  <si>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</si>
  <si>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</si>
  <si>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</si>
  <si>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</si>
  <si>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</si>
  <si>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</si>
  <si>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</si>
  <si>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</si>
  <si>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</si>
  <si>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</si>
  <si>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</si>
  <si>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</si>
  <si>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</si>
  <si>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</si>
  <si>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</si>
  <si>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</si>
  <si>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</si>
  <si>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</si>
  <si>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</si>
  <si>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</si>
  <si>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</si>
  <si>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</si>
  <si>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</si>
  <si>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</si>
  <si>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</si>
  <si>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</si>
  <si>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</si>
  <si>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</si>
  <si>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</si>
  <si>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</si>
  <si>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</si>
  <si>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</si>
  <si>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</si>
  <si>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</si>
  <si>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</si>
  <si>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</si>
  <si>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</si>
  <si>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</si>
  <si>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</si>
  <si>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</si>
  <si>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</si>
  <si>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</si>
  <si>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</si>
  <si>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</si>
  <si>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</si>
  <si>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</si>
  <si>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</si>
  <si>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</si>
  <si>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</si>
  <si>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</si>
  <si>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</si>
  <si>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</si>
  <si>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</si>
  <si>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</si>
  <si>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</si>
  <si>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</si>
  <si>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</si>
  <si>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</si>
  <si>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</si>
  <si>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</si>
  <si>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</si>
  <si>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</si>
  <si>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</si>
  <si>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</si>
  <si>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</si>
  <si>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</si>
  <si>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</si>
  <si>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</si>
  <si>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</si>
  <si>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</si>
  <si>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</si>
  <si>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</si>
  <si>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</si>
  <si>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</si>
  <si>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</si>
  <si>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</si>
  <si>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</si>
  <si>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</si>
  <si>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</si>
  <si>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</si>
  <si>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</si>
  <si>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</si>
  <si>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</si>
  <si>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</si>
  <si>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</si>
  <si>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</si>
  <si>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</si>
  <si>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</si>
  <si>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</si>
  <si>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</si>
  <si>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</si>
  <si>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</si>
  <si>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</si>
  <si>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</si>
  <si>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</si>
  <si>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</si>
  <si>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</si>
  <si>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</si>
  <si>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</si>
  <si>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</si>
  <si>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</si>
  <si>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</si>
  <si>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</si>
  <si>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</si>
  <si>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</si>
  <si>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</si>
  <si>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</si>
  <si>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</si>
  <si>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</si>
  <si>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</si>
  <si>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</si>
  <si>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</si>
  <si>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</si>
  <si>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</si>
  <si>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</si>
  <si>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</si>
  <si>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</si>
  <si>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</si>
  <si>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</si>
  <si>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</si>
  <si>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</si>
  <si>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</si>
  <si>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</si>
  <si>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</si>
  <si>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</si>
  <si>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</si>
  <si>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</si>
  <si>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</si>
  <si>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</si>
  <si>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</si>
  <si>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</si>
  <si>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</si>
  <si>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</si>
  <si>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</si>
  <si>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</si>
  <si>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</si>
  <si>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</si>
  <si>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</si>
  <si>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</si>
  <si>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</si>
  <si>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</si>
  <si>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</si>
  <si>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</si>
  <si>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</si>
  <si>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</si>
  <si>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</si>
  <si>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</si>
  <si>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</si>
  <si>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</si>
  <si>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</si>
  <si>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</si>
  <si>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</si>
  <si>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</si>
  <si>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</si>
  <si>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</si>
  <si>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</si>
  <si>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</si>
  <si>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</si>
  <si>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</si>
  <si>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</si>
  <si>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</si>
  <si>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</si>
  <si>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</si>
  <si>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</si>
  <si>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</si>
  <si>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</si>
  <si>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</si>
  <si>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</si>
  <si>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</si>
  <si>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</si>
  <si>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</si>
  <si>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</si>
  <si>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</si>
  <si>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</si>
  <si>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</si>
  <si>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</si>
  <si>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</si>
  <si>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</si>
  <si>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</si>
  <si>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</si>
  <si>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</si>
  <si>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</si>
  <si>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</si>
  <si>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</si>
  <si>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</si>
  <si>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</si>
  <si>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</si>
  <si>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</si>
  <si>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</si>
  <si>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</si>
  <si>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</si>
  <si>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</si>
  <si>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</si>
  <si>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</si>
  <si>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</si>
  <si>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</si>
  <si>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</si>
  <si>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</si>
  <si>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</si>
  <si>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</si>
  <si>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</si>
  <si>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</si>
  <si>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</si>
  <si>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</si>
  <si>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</si>
  <si>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</si>
  <si>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</si>
  <si>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</si>
  <si>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</si>
  <si>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</si>
  <si>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</si>
  <si>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</si>
  <si>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</si>
  <si>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</si>
  <si>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</si>
  <si>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</si>
  <si>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</si>
  <si>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</si>
  <si>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</si>
  <si>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</si>
  <si>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</si>
  <si>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</si>
  <si>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</si>
  <si>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</si>
  <si>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</si>
  <si>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</si>
  <si>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</si>
  <si>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</si>
  <si>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</si>
  <si>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</si>
  <si>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</si>
  <si>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</si>
  <si>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</si>
  <si>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</si>
  <si>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</si>
  <si>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</si>
  <si>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</si>
  <si>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</si>
  <si>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</si>
  <si>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</si>
  <si>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</si>
  <si>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</si>
  <si>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</si>
  <si>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</si>
  <si>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</si>
  <si>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</si>
  <si>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</si>
  <si>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</si>
  <si>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</si>
  <si>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</si>
  <si>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</si>
  <si>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</si>
  <si>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</si>
  <si>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</si>
  <si>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</si>
  <si>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</si>
  <si>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</si>
  <si>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</si>
  <si>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</si>
  <si>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</si>
  <si>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</si>
  <si>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</si>
  <si>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</si>
  <si>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</si>
  <si>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</si>
  <si>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</si>
  <si>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</si>
  <si>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</si>
  <si>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</si>
  <si>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</si>
  <si>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</si>
  <si>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</si>
  <si>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</si>
  <si>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</si>
  <si>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</si>
  <si>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</si>
  <si>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</si>
  <si>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</si>
  <si>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</si>
  <si>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</si>
  <si>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</si>
  <si>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</si>
  <si>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</si>
  <si>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</si>
  <si>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</si>
  <si>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</si>
  <si>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</si>
  <si>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</si>
  <si>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</si>
  <si>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</si>
  <si>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</si>
  <si>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</si>
  <si>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</si>
  <si>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</si>
  <si>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</si>
  <si>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</si>
  <si>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</si>
  <si>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</si>
  <si>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</si>
  <si>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</si>
  <si>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</si>
  <si>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</si>
  <si>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</si>
  <si>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</si>
  <si>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</si>
  <si>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</si>
  <si>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</si>
  <si>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</si>
  <si>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</si>
  <si>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</si>
  <si>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</si>
  <si>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</si>
  <si>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</si>
  <si>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</si>
  <si>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</si>
  <si>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</si>
  <si>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</si>
  <si>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</si>
  <si>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</si>
  <si>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</si>
  <si>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</si>
  <si>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</si>
  <si>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</si>
  <si>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</si>
  <si>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</si>
  <si>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</si>
  <si>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</si>
  <si>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</si>
  <si>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</si>
  <si>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</si>
  <si>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</si>
  <si>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</si>
  <si>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</si>
  <si>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</si>
  <si>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</si>
  <si>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</si>
  <si>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</si>
  <si>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</si>
  <si>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</si>
  <si>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</si>
  <si>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</si>
  <si>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</si>
  <si>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</si>
  <si>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</si>
  <si>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</si>
  <si>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</si>
  <si>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</si>
  <si>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</si>
  <si>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</si>
  <si>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</si>
  <si>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</si>
  <si>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</si>
  <si>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</si>
  <si>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</si>
  <si>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</si>
  <si>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</si>
  <si>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</si>
  <si>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</si>
  <si>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</si>
  <si>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</si>
  <si>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</si>
  <si>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</si>
  <si>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</si>
  <si>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</si>
  <si>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</si>
  <si>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</si>
  <si>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</si>
  <si>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</si>
  <si>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</si>
  <si>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</si>
  <si>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</si>
  <si>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</si>
  <si>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</si>
  <si>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</si>
  <si>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</si>
  <si>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</si>
  <si>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</si>
  <si>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</si>
  <si>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</si>
  <si>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</si>
  <si>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</si>
  <si>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</si>
  <si>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</si>
  <si>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</si>
  <si>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</si>
  <si>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</si>
  <si>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</si>
  <si>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</si>
  <si>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</si>
  <si>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</si>
  <si>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</si>
  <si>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</si>
  <si>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</si>
  <si>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</si>
  <si>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</si>
  <si>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</si>
  <si>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</si>
  <si>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</si>
  <si>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</si>
  <si>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</si>
  <si>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</si>
  <si>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</si>
  <si>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</si>
  <si>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</si>
  <si>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</si>
  <si>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</si>
  <si>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</si>
  <si>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</si>
  <si>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</si>
  <si>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</si>
  <si>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</si>
  <si>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</si>
  <si>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</si>
  <si>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</si>
  <si>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</si>
  <si>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</si>
  <si>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</si>
  <si>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</si>
  <si>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</si>
  <si>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</si>
  <si>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</si>
  <si>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</si>
  <si>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</si>
  <si>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</si>
  <si>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</si>
  <si>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</si>
  <si>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</si>
  <si>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</si>
  <si>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</si>
  <si>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</si>
  <si>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</si>
  <si>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</si>
  <si>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</si>
  <si>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</si>
  <si>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</si>
  <si>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</si>
  <si>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</si>
  <si>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</si>
  <si>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</si>
  <si>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</si>
  <si>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</si>
  <si>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</si>
  <si>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</si>
  <si>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</si>
  <si>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</si>
  <si>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</si>
  <si>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</si>
  <si>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</si>
  <si>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</si>
  <si>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</si>
  <si>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</si>
  <si>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</si>
  <si>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</si>
  <si>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</si>
  <si>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</si>
  <si>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</si>
  <si>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</si>
  <si>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</si>
  <si>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</si>
  <si>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</si>
  <si>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</si>
  <si>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</si>
  <si>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</si>
  <si>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</si>
  <si>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</si>
  <si>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</si>
  <si>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</si>
  <si>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</si>
  <si>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</si>
  <si>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</si>
  <si>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</si>
  <si>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</si>
  <si>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</si>
  <si>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</si>
  <si>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</si>
  <si>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</si>
  <si>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</si>
  <si>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</si>
  <si>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</si>
  <si>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</si>
  <si>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</si>
  <si>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</si>
  <si>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</si>
  <si>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</si>
  <si>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</si>
  <si>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</si>
  <si>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</si>
  <si>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</si>
  <si>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</si>
  <si>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</si>
  <si>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</si>
  <si>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</si>
  <si>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</si>
  <si>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</si>
  <si>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</si>
  <si>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</si>
  <si>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</si>
  <si>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</si>
  <si>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</si>
  <si>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</si>
  <si>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</si>
  <si>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</si>
  <si>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</si>
  <si>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</si>
  <si>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</si>
  <si>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</si>
  <si>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</si>
  <si>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</si>
  <si>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</si>
  <si>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</si>
  <si>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</si>
  <si>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</si>
  <si>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</si>
  <si>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</si>
  <si>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</si>
  <si>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</si>
  <si>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</si>
  <si>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</si>
  <si>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</si>
  <si>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</si>
  <si>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</si>
  <si>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</si>
  <si>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</si>
  <si>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</si>
  <si>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</si>
  <si>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</si>
  <si>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</si>
  <si>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</si>
  <si>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</si>
  <si>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</si>
  <si>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</si>
  <si>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</si>
  <si>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</si>
  <si>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</si>
  <si>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</si>
  <si>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</si>
  <si>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</si>
  <si>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</si>
  <si>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</si>
  <si>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</si>
  <si>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</si>
  <si>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</si>
  <si>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</si>
  <si>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</si>
  <si>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</si>
  <si>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</si>
  <si>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</si>
  <si>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</si>
  <si>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</si>
  <si>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</si>
  <si>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</si>
  <si>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</si>
  <si>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</si>
  <si>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</si>
  <si>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</si>
  <si>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</si>
  <si>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</si>
  <si>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</si>
  <si>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</si>
  <si>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</si>
  <si>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</si>
  <si>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</si>
  <si>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</si>
  <si>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</si>
  <si>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</si>
  <si>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</si>
  <si>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</si>
  <si>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</si>
  <si>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</si>
  <si>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</si>
  <si>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</si>
  <si>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</si>
  <si>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</si>
  <si>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</si>
  <si>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</si>
  <si>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</si>
  <si>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</si>
  <si>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</si>
  <si>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</si>
  <si>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</si>
  <si>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</si>
  <si>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</si>
  <si>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</si>
  <si>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</si>
  <si>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</si>
  <si>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</si>
  <si>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</si>
  <si>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</si>
  <si>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</si>
  <si>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</si>
  <si>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</si>
  <si>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</si>
  <si>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</si>
  <si>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</si>
  <si>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</si>
  <si>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</si>
  <si>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</si>
  <si>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</si>
  <si>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</si>
  <si>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</si>
  <si>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</si>
  <si>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</si>
  <si>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</si>
  <si>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</si>
  <si>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</si>
  <si>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</si>
  <si>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</si>
  <si>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</si>
  <si>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</si>
  <si>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</si>
  <si>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</si>
  <si>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</si>
  <si>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</si>
  <si>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</si>
  <si>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</si>
  <si>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</si>
  <si>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</si>
  <si>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</si>
  <si>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</si>
  <si>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</si>
  <si>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</si>
  <si>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</si>
  <si>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</si>
  <si>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</si>
  <si>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</si>
  <si>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</si>
  <si>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</si>
  <si>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</si>
  <si>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</si>
  <si>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</si>
  <si>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</si>
  <si>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</si>
  <si>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</si>
  <si>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</si>
  <si>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</si>
  <si>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</si>
  <si>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</si>
  <si>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</si>
  <si>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</si>
  <si>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</si>
  <si>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</si>
  <si>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</si>
  <si>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</si>
  <si>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</si>
  <si>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</si>
  <si>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</si>
  <si>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</si>
  <si>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</si>
  <si>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</si>
  <si>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</si>
  <si>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</si>
  <si>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</si>
  <si>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</si>
  <si>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</si>
  <si>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</si>
  <si>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</si>
  <si>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</si>
  <si>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</si>
  <si>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</si>
  <si>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</si>
  <si>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</si>
  <si>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</si>
  <si>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</si>
  <si>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</si>
  <si>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</si>
  <si>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</si>
  <si>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</si>
  <si>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</si>
  <si>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</si>
  <si>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</si>
  <si>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</si>
  <si>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</si>
  <si>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</si>
  <si>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</si>
  <si>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</si>
  <si>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</si>
  <si>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</si>
  <si>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</si>
  <si>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</si>
  <si>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</si>
  <si>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</si>
  <si>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</si>
  <si>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</si>
  <si>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</si>
  <si>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</si>
  <si>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</si>
  <si>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</si>
  <si>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</si>
  <si>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</si>
  <si>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</si>
  <si>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</si>
  <si>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</si>
  <si>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</si>
  <si>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</si>
  <si>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</si>
  <si>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</si>
  <si>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</si>
  <si>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</si>
  <si>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</si>
  <si>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</si>
  <si>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</si>
  <si>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</si>
  <si>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</si>
  <si>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</si>
  <si>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</si>
  <si>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</si>
  <si>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</si>
  <si>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</si>
  <si>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</si>
  <si>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</si>
  <si>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</si>
  <si>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</si>
  <si>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</si>
  <si>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</si>
  <si>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</si>
  <si>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</si>
  <si>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</si>
  <si>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</si>
  <si>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</si>
  <si>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</si>
  <si>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</si>
  <si>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</si>
  <si>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</si>
  <si>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</si>
  <si>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</si>
  <si>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</si>
  <si>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</si>
  <si>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</si>
  <si>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</si>
  <si>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</si>
  <si>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</si>
  <si>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</si>
  <si>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</si>
  <si>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</si>
  <si>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</si>
  <si>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</si>
  <si>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</si>
  <si>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</si>
  <si>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</si>
  <si>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</si>
  <si>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</si>
  <si>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</si>
  <si>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</si>
  <si>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</si>
  <si>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</si>
  <si>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</si>
  <si>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</si>
  <si>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</si>
  <si>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</si>
  <si>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</si>
  <si>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</si>
  <si>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</si>
  <si>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</si>
  <si>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</si>
  <si>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</si>
  <si>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</si>
  <si>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</si>
  <si>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</si>
  <si>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</si>
  <si>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</si>
  <si>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</si>
  <si>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</si>
  <si>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</si>
  <si>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</si>
  <si>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</si>
  <si>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</si>
  <si>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</si>
  <si>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</si>
  <si>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</si>
  <si>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</si>
  <si>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</si>
  <si>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</si>
  <si>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</si>
  <si>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</si>
  <si>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</si>
  <si>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</si>
  <si>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</si>
  <si>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</si>
  <si>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</si>
  <si>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</si>
  <si>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</si>
  <si>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</si>
  <si>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</si>
  <si>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</si>
  <si>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</si>
  <si>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</si>
  <si>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</si>
  <si>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</si>
  <si>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</si>
  <si>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</si>
  <si>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</si>
  <si>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</si>
  <si>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</si>
  <si>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</si>
  <si>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</si>
  <si>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</si>
  <si>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</si>
  <si>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</si>
  <si>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</si>
  <si>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</si>
  <si>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</si>
  <si>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</si>
  <si>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</si>
  <si>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</si>
  <si>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</si>
  <si>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</si>
  <si>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</si>
  <si>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</si>
  <si>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</si>
  <si>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</si>
  <si>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</si>
  <si>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</si>
  <si>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</si>
  <si>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</si>
  <si>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</si>
  <si>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</si>
  <si>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</si>
  <si>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</si>
  <si>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</si>
  <si>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</si>
  <si>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</si>
  <si>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</si>
  <si>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</si>
  <si>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</si>
  <si>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</si>
  <si>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</si>
  <si>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</si>
  <si>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</si>
  <si>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</si>
  <si>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</si>
  <si>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</si>
  <si>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</si>
  <si>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</si>
  <si>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</si>
  <si>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</si>
  <si>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</si>
  <si>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</si>
  <si>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</si>
  <si>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</si>
  <si>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</si>
  <si>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</si>
  <si>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</si>
  <si>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</si>
  <si>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</si>
  <si>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</si>
  <si>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</si>
  <si>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</si>
  <si>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</si>
  <si>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</si>
  <si>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</si>
  <si>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</si>
  <si>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</si>
  <si>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</si>
  <si>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</si>
  <si>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</si>
  <si>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</si>
  <si>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</si>
  <si>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</si>
  <si>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</si>
  <si>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</si>
  <si>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</si>
  <si>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</si>
  <si>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</si>
  <si>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</si>
  <si>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</si>
  <si>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</si>
  <si>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</si>
  <si>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</si>
  <si>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</si>
  <si>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</si>
  <si>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</si>
  <si>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</si>
  <si>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</si>
  <si>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</si>
  <si>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</si>
  <si>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</si>
  <si>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</si>
  <si>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</si>
  <si>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</si>
  <si>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</si>
  <si>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</si>
  <si>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</si>
  <si>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</si>
  <si>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</si>
  <si>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</si>
  <si>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</si>
  <si>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</si>
  <si>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</si>
  <si>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</si>
  <si>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</si>
  <si>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</si>
  <si>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</si>
  <si>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</si>
  <si>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</si>
  <si>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</si>
  <si>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</si>
  <si>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</si>
  <si>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</si>
  <si>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</si>
  <si>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</si>
  <si>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</si>
  <si>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</si>
  <si>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</si>
  <si>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</si>
  <si>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</si>
  <si>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</si>
  <si>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</si>
  <si>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</si>
  <si>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</si>
  <si>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</si>
  <si>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</si>
  <si>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</si>
  <si>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</si>
  <si>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</si>
  <si>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</si>
  <si>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</si>
  <si>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</si>
  <si>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</si>
  <si>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</si>
  <si>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</si>
  <si>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</si>
  <si>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</si>
  <si>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</si>
  <si>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</si>
  <si>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</si>
  <si>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</si>
  <si>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</si>
  <si>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</si>
  <si>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</si>
  <si>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</si>
  <si>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</si>
  <si>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</si>
  <si>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</si>
  <si>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</si>
  <si>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</si>
  <si>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</si>
  <si>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</si>
  <si>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</si>
  <si>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</si>
  <si>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</si>
  <si>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</si>
  <si>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</si>
  <si>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</si>
  <si>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</si>
  <si>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</si>
  <si>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</si>
  <si>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</si>
  <si>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</si>
  <si>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</si>
  <si>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</si>
  <si>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</si>
  <si>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</si>
  <si>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</si>
  <si>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</si>
  <si>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</si>
  <si>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</si>
  <si>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</si>
  <si>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</si>
  <si>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</si>
  <si>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</si>
  <si>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</si>
  <si>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</si>
  <si>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</si>
  <si>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</si>
  <si>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</si>
  <si>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</si>
  <si>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</si>
  <si>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</si>
  <si>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</si>
  <si>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</si>
  <si>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</si>
  <si>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</si>
  <si>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</si>
  <si>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</si>
  <si>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</si>
  <si>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</si>
  <si>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</si>
  <si>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</si>
  <si>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</si>
  <si>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</si>
  <si>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</si>
  <si>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</si>
  <si>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</si>
  <si>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</si>
  <si>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</si>
  <si>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</si>
  <si>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</si>
  <si>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</si>
  <si>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</si>
  <si>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</si>
  <si>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</si>
  <si>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</si>
  <si>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</si>
  <si>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</si>
  <si>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</si>
  <si>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</si>
  <si>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</si>
  <si>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</si>
  <si>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</si>
  <si>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</si>
  <si>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</si>
  <si>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</si>
  <si>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</si>
  <si>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</si>
  <si>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</si>
  <si>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</si>
  <si>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</si>
  <si>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</si>
  <si>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</si>
  <si>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</si>
  <si>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</si>
  <si>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</si>
  <si>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</si>
  <si>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</si>
  <si>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</si>
  <si>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</si>
  <si>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</si>
  <si>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</si>
  <si>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</si>
  <si>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</si>
  <si>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</si>
  <si>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</si>
  <si>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</si>
  <si>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</si>
  <si>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</si>
  <si>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</si>
  <si>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</si>
  <si>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</si>
  <si>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</si>
  <si>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</si>
  <si>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</si>
  <si>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</si>
  <si>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</si>
  <si>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</si>
  <si>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</si>
  <si>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</si>
  <si>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</si>
  <si>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</si>
  <si>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</si>
  <si>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</si>
  <si>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</si>
  <si>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</si>
  <si>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</si>
  <si>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</si>
  <si>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</si>
  <si>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</si>
  <si>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</si>
  <si>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</si>
  <si>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</si>
  <si>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</si>
  <si>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</si>
  <si>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</si>
  <si>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</si>
  <si>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</si>
  <si>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</si>
  <si>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</si>
  <si>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</si>
  <si>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</si>
  <si>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</si>
  <si>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</si>
  <si>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</si>
  <si>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</si>
  <si>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</si>
  <si>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</si>
  <si>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</si>
  <si>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</si>
  <si>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</si>
  <si>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</si>
  <si>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</si>
  <si>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</si>
  <si>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</si>
  <si>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</si>
  <si>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</si>
  <si>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</si>
  <si>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</si>
  <si>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</si>
  <si>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</si>
  <si>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</si>
  <si>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</si>
  <si>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</si>
  <si>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</si>
  <si>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</si>
  <si>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</si>
  <si>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</si>
  <si>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</si>
  <si>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</si>
  <si>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</si>
  <si>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</si>
  <si>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</si>
  <si>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</si>
  <si>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</si>
  <si>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</si>
  <si>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</si>
  <si>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</si>
  <si>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</si>
  <si>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</si>
  <si>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</si>
  <si>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</si>
  <si>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</si>
  <si>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</si>
  <si>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</si>
  <si>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</si>
  <si>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</si>
  <si>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</si>
  <si>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</si>
  <si>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</si>
  <si>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</si>
  <si>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</si>
  <si>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</si>
  <si>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</si>
  <si>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</si>
  <si>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</si>
  <si>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</si>
  <si>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</si>
  <si>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</si>
  <si>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</si>
  <si>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</si>
  <si>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</si>
  <si>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</si>
  <si>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</si>
  <si>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</si>
  <si>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</si>
  <si>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</si>
  <si>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</si>
  <si>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</si>
  <si>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</si>
  <si>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</si>
  <si>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</si>
  <si>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</si>
  <si>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</si>
  <si>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</si>
  <si>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</si>
  <si>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</si>
  <si>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</si>
  <si>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</si>
  <si>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</si>
  <si>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</si>
  <si>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</si>
  <si>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</si>
  <si>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</si>
  <si>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</si>
  <si>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</si>
  <si>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</si>
  <si>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</si>
  <si>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</si>
  <si>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</si>
  <si>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</si>
  <si>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</si>
  <si>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</si>
  <si>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</si>
  <si>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</si>
  <si>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</si>
  <si>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</si>
  <si>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</si>
  <si>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</si>
  <si>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</si>
  <si>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</si>
  <si>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</si>
  <si>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</si>
  <si>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</si>
  <si>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</si>
  <si>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</si>
  <si>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</si>
  <si>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</si>
  <si>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</si>
  <si>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</si>
  <si>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</si>
  <si>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</si>
  <si>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</si>
  <si>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</si>
  <si>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</si>
  <si>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</si>
  <si>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</si>
  <si>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</si>
  <si>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</si>
  <si>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</si>
  <si>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</si>
  <si>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</si>
  <si>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</si>
  <si>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</si>
  <si>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</si>
  <si>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</si>
  <si>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</si>
  <si>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</si>
  <si>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</si>
  <si>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</si>
  <si>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</si>
  <si>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</si>
  <si>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</si>
  <si>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</si>
  <si>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</si>
  <si>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</si>
  <si>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</si>
  <si>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</si>
  <si>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</si>
  <si>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</si>
  <si>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</si>
  <si>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</si>
  <si>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</si>
  <si>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</si>
  <si>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</si>
  <si>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</si>
  <si>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</si>
  <si>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</si>
  <si>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</si>
  <si>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</si>
  <si>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</si>
  <si>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</si>
  <si>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</si>
  <si>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</si>
  <si>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</si>
  <si>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</si>
  <si>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</si>
  <si>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</si>
  <si>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</si>
  <si>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</si>
  <si>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</si>
  <si>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</si>
  <si>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</si>
  <si>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</si>
  <si>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</si>
  <si>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</si>
  <si>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</si>
  <si>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</si>
  <si>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</si>
  <si>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</si>
  <si>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</si>
  <si>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</si>
  <si>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</si>
  <si>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</si>
  <si>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</si>
  <si>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</si>
  <si>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</si>
  <si>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</si>
  <si>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</si>
  <si>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</si>
  <si>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</si>
  <si>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</si>
  <si>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</si>
  <si>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</si>
  <si>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</si>
  <si>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</si>
  <si>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</si>
  <si>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</si>
  <si>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</si>
  <si>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</si>
  <si>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</si>
  <si>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</si>
  <si>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</si>
  <si>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</si>
  <si>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</si>
  <si>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</si>
  <si>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</si>
  <si>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</si>
  <si>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</si>
  <si>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</si>
  <si>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</si>
  <si>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</si>
  <si>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</si>
  <si>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</si>
  <si>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</si>
  <si>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</si>
  <si>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</si>
  <si>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</si>
  <si>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</si>
  <si>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</si>
  <si>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</si>
  <si>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</si>
  <si>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</si>
  <si>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</si>
  <si>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</si>
  <si>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</si>
  <si>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</si>
  <si>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</si>
  <si>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</si>
  <si>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</si>
  <si>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</si>
  <si>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</si>
  <si>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</si>
  <si>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</si>
  <si>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</si>
  <si>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</si>
  <si>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</si>
  <si>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</si>
  <si>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</si>
  <si>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</si>
  <si>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</si>
  <si>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</si>
  <si>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</si>
  <si>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</si>
  <si>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</si>
  <si>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</si>
  <si>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</si>
  <si>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</si>
  <si>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</si>
  <si>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</si>
  <si>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</si>
  <si>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</si>
  <si>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</si>
  <si>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</si>
  <si>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</si>
  <si>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</si>
  <si>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</si>
  <si>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</si>
  <si>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</si>
  <si>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</si>
  <si>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</si>
  <si>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</si>
  <si>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</si>
  <si>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</si>
  <si>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</si>
  <si>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</si>
  <si>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</si>
  <si>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</si>
  <si>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</si>
  <si>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</si>
  <si>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</si>
  <si>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</si>
  <si>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</si>
  <si>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</si>
  <si>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</si>
  <si>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</si>
  <si>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</si>
  <si>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</si>
  <si>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</si>
  <si>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</si>
  <si>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</si>
  <si>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</si>
  <si>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</si>
  <si>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</si>
  <si>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</si>
  <si>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</si>
  <si>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</si>
  <si>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</si>
  <si>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</si>
  <si>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</si>
  <si>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</si>
  <si>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</si>
  <si>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</si>
  <si>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</si>
  <si>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</si>
  <si>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</si>
  <si>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</si>
  <si>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</si>
  <si>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</si>
  <si>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</si>
  <si>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</si>
  <si>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</si>
  <si>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</si>
  <si>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</si>
  <si>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</si>
  <si>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</si>
  <si>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</si>
  <si>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</si>
  <si>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</si>
  <si>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</si>
  <si>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</si>
  <si>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</si>
  <si>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</si>
  <si>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</si>
  <si>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</si>
  <si>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</si>
  <si>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</si>
  <si>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</si>
  <si>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</si>
  <si>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</si>
  <si>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</si>
  <si>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</si>
  <si>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</si>
  <si>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</si>
  <si>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</si>
  <si>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</si>
  <si>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</si>
  <si>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</si>
  <si>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</si>
  <si>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</si>
  <si>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</si>
  <si>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</si>
  <si>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</si>
  <si>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</si>
  <si>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</si>
  <si>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</si>
  <si>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</si>
  <si>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</si>
  <si>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</si>
  <si>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</si>
  <si>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</si>
  <si>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</si>
  <si>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</si>
  <si>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</si>
  <si>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</si>
  <si>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</si>
  <si>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</si>
  <si>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</si>
  <si>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</si>
  <si>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</si>
  <si>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</si>
  <si>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</si>
  <si>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</si>
  <si>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</si>
  <si>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</si>
  <si>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</si>
  <si>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</si>
  <si>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</si>
  <si>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</si>
  <si>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</si>
  <si>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</si>
  <si>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</si>
  <si>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</si>
  <si>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</si>
  <si>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</si>
  <si>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</si>
  <si>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</si>
  <si>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</si>
  <si>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</si>
  <si>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</si>
  <si>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</si>
  <si>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</si>
  <si>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</si>
  <si>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</si>
  <si>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</si>
  <si>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</si>
  <si>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</si>
  <si>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</si>
  <si>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</si>
  <si>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</si>
  <si>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</si>
  <si>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</si>
  <si>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</si>
  <si>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</si>
  <si>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</si>
  <si>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</si>
  <si>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</si>
  <si>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</si>
  <si>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</si>
  <si>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</si>
  <si>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</si>
  <si>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</si>
  <si>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</si>
  <si>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</si>
  <si>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</si>
  <si>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</si>
  <si>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</si>
  <si>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</si>
  <si>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</si>
  <si>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</si>
  <si>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</si>
  <si>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</si>
  <si>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</si>
  <si>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</si>
  <si>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</si>
  <si>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</si>
  <si>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</si>
  <si>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</si>
  <si>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</si>
  <si>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</si>
  <si>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</si>
  <si>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</si>
  <si>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</si>
  <si>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</si>
  <si>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</si>
  <si>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</si>
  <si>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</si>
  <si>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</si>
  <si>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</si>
  <si>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</si>
  <si>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</si>
  <si>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</si>
  <si>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</si>
  <si>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</si>
  <si>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</si>
  <si>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</si>
  <si>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</si>
  <si>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</si>
  <si>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</si>
  <si>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</si>
  <si>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</si>
  <si>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</si>
  <si>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</si>
  <si>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</si>
  <si>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</si>
  <si>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</si>
  <si>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</si>
  <si>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</si>
  <si>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</si>
  <si>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</si>
  <si>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</si>
  <si>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</si>
  <si>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</si>
  <si>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</si>
  <si>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</si>
  <si>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</si>
  <si>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</si>
  <si>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</si>
  <si>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</si>
  <si>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</si>
  <si>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</si>
  <si>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</si>
  <si>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</si>
  <si>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</si>
  <si>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</si>
  <si>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</si>
  <si>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</si>
  <si>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</si>
  <si>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</si>
  <si>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</si>
  <si>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</si>
  <si>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</si>
  <si>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</si>
  <si>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</si>
  <si>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</si>
  <si>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</si>
  <si>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</si>
  <si>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</si>
  <si>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</si>
  <si>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</si>
  <si>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</si>
  <si>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</si>
  <si>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</si>
  <si>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</si>
  <si>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</si>
  <si>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</si>
  <si>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</si>
  <si>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</si>
  <si>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</si>
  <si>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</si>
  <si>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</si>
  <si>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</si>
  <si>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</si>
  <si>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</si>
  <si>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</si>
  <si>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</si>
  <si>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</si>
  <si>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</si>
  <si>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</si>
  <si>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</si>
  <si>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</si>
  <si>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</si>
  <si>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</si>
  <si>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</si>
  <si>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</si>
  <si>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</si>
  <si>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</si>
  <si>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</si>
  <si>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</si>
  <si>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</si>
  <si>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</si>
  <si>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</si>
  <si>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</si>
  <si>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</si>
  <si>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</si>
  <si>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</si>
  <si>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</si>
  <si>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</si>
  <si>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</si>
  <si>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</si>
  <si>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</si>
  <si>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</si>
  <si>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</si>
  <si>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</si>
  <si>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</si>
  <si>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</si>
  <si>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</si>
  <si>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</si>
  <si>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</si>
  <si>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</si>
  <si>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</si>
  <si>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</si>
  <si>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</si>
  <si>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</si>
  <si>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</si>
  <si>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</si>
  <si>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</si>
  <si>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</si>
  <si>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</si>
  <si>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</si>
  <si>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</si>
  <si>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</si>
  <si>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</si>
  <si>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</si>
  <si>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</si>
  <si>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</si>
  <si>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</si>
  <si>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</si>
  <si>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</si>
  <si>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</si>
  <si>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</si>
  <si>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</si>
  <si>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</si>
  <si>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</si>
  <si>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</si>
  <si>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</si>
  <si>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</si>
  <si>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</si>
  <si>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</si>
  <si>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</si>
  <si>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</si>
  <si>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</si>
  <si>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</si>
  <si>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</si>
  <si>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</si>
  <si>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</si>
  <si>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</si>
  <si>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</si>
  <si>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</si>
  <si>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</si>
  <si>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</si>
  <si>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</si>
  <si>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</si>
  <si>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</si>
  <si>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</si>
  <si>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</si>
  <si>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</si>
  <si>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</si>
  <si>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</si>
  <si>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</si>
  <si>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</si>
  <si>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</si>
  <si>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</si>
  <si>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</si>
  <si>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</si>
  <si>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</si>
  <si>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</si>
  <si>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</si>
  <si>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</si>
  <si>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</si>
  <si>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</si>
  <si>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</si>
  <si>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</si>
  <si>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</si>
  <si>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</si>
  <si>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</si>
  <si>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</si>
  <si>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</si>
  <si>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</si>
  <si>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</si>
  <si>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</si>
  <si>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</si>
  <si>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</si>
  <si>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</si>
  <si>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</si>
  <si>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</si>
  <si>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</si>
  <si>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</si>
  <si>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</si>
  <si>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</si>
  <si>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</si>
  <si>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</si>
  <si>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</si>
  <si>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</si>
  <si>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</si>
  <si>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</si>
  <si>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</si>
  <si>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</si>
  <si>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</si>
  <si>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</si>
  <si>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</si>
  <si>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</si>
  <si>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</si>
  <si>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</si>
  <si>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</si>
  <si>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</si>
  <si>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</si>
  <si>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</si>
  <si>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</si>
  <si>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</si>
  <si>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</si>
  <si>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</si>
  <si>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</si>
  <si>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</si>
  <si>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</si>
  <si>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</si>
  <si>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</si>
  <si>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</si>
  <si>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</si>
  <si>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</si>
  <si>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</si>
  <si>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</si>
  <si>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</si>
  <si>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</si>
  <si>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</si>
  <si>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</si>
  <si>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</si>
  <si>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</si>
  <si>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</si>
  <si>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</si>
  <si>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</si>
  <si>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</si>
  <si>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</si>
  <si>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</si>
  <si>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</si>
  <si>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</si>
  <si>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</si>
  <si>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</si>
  <si>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</si>
  <si>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</si>
  <si>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</si>
  <si>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</si>
  <si>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</si>
  <si>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</si>
  <si>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</si>
  <si>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</si>
  <si>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</si>
  <si>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</si>
  <si>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</si>
  <si>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</si>
  <si>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</si>
  <si>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</si>
  <si>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</si>
  <si>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</si>
  <si>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</si>
  <si>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</si>
  <si>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</si>
  <si>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</si>
  <si>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</si>
  <si>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</si>
  <si>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</si>
  <si>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</si>
  <si>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</si>
  <si>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</si>
  <si>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</si>
  <si>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</si>
  <si>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</si>
  <si>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</si>
  <si>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</si>
  <si>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</si>
  <si>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</si>
  <si>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</si>
  <si>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</si>
  <si>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</si>
  <si>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</si>
  <si>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</si>
  <si>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</si>
  <si>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</si>
  <si>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</si>
  <si>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</si>
  <si>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</si>
  <si>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</si>
  <si>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</si>
  <si>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</si>
  <si>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</si>
  <si>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</si>
  <si>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</si>
  <si>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</si>
  <si>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</si>
  <si>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</si>
  <si>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</si>
  <si>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</si>
  <si>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</si>
  <si>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</si>
  <si>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</si>
  <si>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</si>
  <si>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</si>
  <si>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</si>
  <si>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</si>
  <si>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</si>
  <si>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</si>
  <si>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</si>
  <si>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</si>
  <si>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</si>
  <si>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</si>
  <si>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</si>
  <si>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</si>
  <si>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</si>
  <si>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</si>
  <si>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</si>
  <si>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</si>
  <si>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</si>
  <si>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</si>
  <si>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</si>
  <si>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</si>
  <si>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</si>
  <si>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</si>
  <si>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</si>
  <si>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</si>
  <si>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</si>
  <si>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</si>
  <si>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</si>
  <si>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</si>
  <si>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</si>
  <si>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</si>
  <si>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</si>
  <si>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</si>
  <si>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</si>
  <si>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</si>
  <si>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</si>
  <si>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</si>
  <si>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</si>
  <si>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</si>
  <si>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</si>
  <si>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</si>
  <si>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</si>
  <si>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</si>
  <si>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</si>
  <si>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</si>
  <si>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</si>
  <si>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</si>
  <si>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</si>
  <si>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</si>
  <si>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</si>
  <si>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</si>
  <si>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</si>
  <si>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</si>
  <si>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</si>
  <si>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</si>
  <si>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</si>
  <si>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</si>
  <si>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</si>
  <si>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</si>
  <si>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</si>
  <si>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</si>
  <si>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</si>
  <si>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</si>
  <si>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</si>
  <si>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</si>
  <si>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</si>
  <si>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</si>
  <si>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</si>
  <si>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</si>
  <si>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</si>
  <si>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</si>
  <si>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</si>
  <si>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</si>
  <si>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</si>
  <si>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</si>
  <si>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</si>
  <si>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</si>
  <si>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</si>
  <si>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</si>
  <si>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</si>
  <si>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</si>
  <si>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</si>
  <si>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</si>
  <si>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</si>
  <si>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</si>
  <si>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</si>
  <si>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</si>
  <si>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</si>
  <si>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</si>
  <si>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</si>
  <si>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</si>
  <si>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</si>
  <si>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</si>
  <si>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</si>
  <si>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</si>
  <si>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</si>
  <si>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</si>
  <si>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</si>
  <si>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</si>
  <si>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</si>
  <si>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</si>
  <si>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</si>
  <si>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</si>
  <si>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</si>
  <si>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</si>
  <si>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</si>
  <si>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</si>
  <si>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</si>
  <si>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</si>
  <si>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</si>
  <si>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</si>
  <si>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</si>
  <si>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</si>
  <si>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</si>
  <si>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</si>
  <si>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</si>
  <si>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</si>
  <si>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</si>
  <si>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</si>
  <si>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</si>
  <si>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</si>
  <si>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</si>
  <si>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</si>
  <si>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</si>
  <si>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</si>
  <si>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</si>
  <si>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</si>
  <si>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</si>
  <si>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</si>
  <si>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</si>
  <si>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</si>
  <si>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</si>
  <si>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</si>
  <si>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</si>
  <si>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</si>
  <si>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</si>
  <si>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</si>
  <si>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</si>
  <si>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</si>
  <si>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</si>
  <si>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</si>
  <si>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</si>
  <si>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</si>
  <si>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</si>
  <si>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</si>
  <si>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</si>
  <si>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</si>
  <si>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</si>
  <si>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</si>
  <si>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</si>
  <si>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</si>
  <si>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</si>
  <si>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</si>
  <si>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</si>
  <si>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</si>
  <si>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</si>
  <si>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</si>
  <si>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</si>
  <si>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</si>
  <si>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</si>
  <si>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</si>
  <si>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</si>
  <si>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</si>
  <si>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</si>
  <si>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</si>
  <si>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</si>
  <si>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</si>
  <si>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</si>
  <si>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</si>
  <si>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</si>
  <si>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</si>
  <si>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</si>
  <si>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</si>
  <si>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</si>
  <si>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</si>
  <si>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</si>
  <si>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</si>
  <si>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</si>
  <si>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</si>
  <si>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</si>
  <si>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</si>
  <si>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</si>
  <si>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</si>
  <si>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</si>
  <si>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</si>
  <si>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</si>
  <si>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</si>
  <si>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</si>
  <si>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</si>
  <si>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</si>
  <si>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</si>
  <si>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</si>
  <si>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</si>
  <si>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</si>
  <si>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</si>
  <si>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</si>
  <si>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</si>
  <si>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</si>
  <si>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</si>
  <si>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</si>
  <si>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</si>
  <si>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</si>
  <si>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</si>
  <si>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</si>
  <si>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</si>
  <si>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</si>
  <si>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</si>
  <si>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</si>
  <si>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</si>
  <si>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</si>
  <si>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</si>
  <si>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</si>
  <si>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</si>
  <si>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</si>
  <si>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</si>
  <si>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</si>
  <si>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</si>
  <si>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</si>
  <si>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</si>
  <si>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</si>
  <si>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</si>
  <si>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</si>
  <si>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</si>
  <si>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</si>
  <si>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</si>
  <si>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</si>
  <si>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</si>
  <si>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</si>
  <si>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</si>
  <si>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</si>
  <si>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</si>
  <si>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</si>
  <si>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</si>
  <si>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</si>
  <si>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</si>
  <si>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</si>
  <si>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</si>
  <si>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</si>
  <si>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</si>
  <si>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</si>
  <si>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</si>
  <si>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</si>
  <si>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</si>
  <si>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</si>
  <si>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</si>
  <si>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</si>
  <si>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</si>
  <si>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</si>
  <si>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</si>
  <si>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</si>
  <si>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</si>
  <si>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</si>
  <si>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</si>
  <si>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</si>
  <si>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</si>
  <si>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</si>
  <si>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</si>
  <si>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</si>
  <si>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</si>
  <si>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</si>
  <si>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</si>
  <si>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</si>
  <si>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</si>
  <si>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</si>
  <si>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</si>
  <si>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</si>
  <si>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</si>
  <si>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</si>
  <si>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</si>
  <si>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</si>
  <si>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</si>
  <si>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</si>
  <si>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</si>
  <si>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</si>
  <si>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</si>
  <si>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</si>
  <si>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</si>
  <si>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</si>
  <si>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</si>
  <si>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</si>
  <si>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</si>
  <si>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</si>
  <si>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</si>
  <si>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</si>
  <si>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</si>
  <si>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</si>
  <si>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</si>
  <si>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</si>
  <si>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</si>
  <si>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</si>
  <si>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</si>
  <si>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</si>
  <si>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</si>
  <si>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</si>
  <si>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</si>
  <si>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</si>
  <si>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</si>
  <si>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</si>
  <si>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</si>
  <si>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</si>
  <si>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</si>
  <si>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</si>
  <si>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</si>
  <si>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</si>
  <si>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</si>
  <si>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</si>
  <si>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</si>
  <si>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</si>
  <si>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</si>
  <si>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</si>
  <si>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</si>
  <si>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</si>
  <si>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</si>
  <si>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</si>
  <si>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</si>
  <si>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</si>
  <si>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</si>
  <si>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</si>
  <si>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</si>
  <si>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</si>
  <si>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</si>
  <si>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</si>
  <si>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</si>
  <si>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</si>
  <si>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</si>
  <si>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</si>
  <si>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</si>
  <si>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</si>
  <si>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</si>
  <si>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</si>
  <si>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</si>
  <si>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</si>
  <si>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</si>
  <si>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</si>
  <si>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</si>
  <si>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</si>
  <si>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</si>
  <si>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</si>
  <si>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</si>
  <si>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</si>
  <si>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</si>
  <si>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</si>
  <si>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</si>
  <si>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</si>
  <si>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</si>
  <si>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</si>
  <si>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</si>
  <si>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</si>
  <si>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</si>
  <si>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</si>
  <si>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</si>
  <si>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</si>
  <si>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</si>
  <si>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</si>
  <si>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</si>
  <si>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</si>
  <si>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</si>
  <si>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</si>
  <si>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</si>
  <si>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</si>
  <si>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</si>
  <si>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</si>
  <si>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</si>
  <si>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</si>
  <si>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</si>
  <si>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</si>
  <si>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</si>
  <si>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</si>
  <si>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</si>
  <si>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</si>
  <si>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</si>
  <si>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</si>
  <si>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</si>
  <si>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</si>
  <si>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</si>
  <si>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</si>
  <si>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</si>
  <si>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</si>
  <si>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</si>
  <si>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</si>
  <si>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</si>
  <si>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</si>
  <si>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</si>
  <si>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</si>
  <si>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</si>
  <si>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</si>
  <si>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</si>
  <si>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</si>
  <si>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</si>
  <si>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</si>
  <si>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</si>
  <si>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</si>
  <si>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</si>
  <si>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</si>
  <si>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</si>
  <si>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</si>
  <si>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</si>
  <si>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</si>
  <si>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</si>
  <si>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</si>
  <si>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</si>
  <si>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</si>
  <si>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</si>
  <si>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</si>
  <si>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</si>
  <si>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</si>
  <si>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</si>
  <si>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</si>
  <si>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</si>
  <si>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</si>
  <si>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</si>
  <si>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</si>
  <si>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</si>
  <si>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</si>
  <si>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</si>
  <si>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</si>
  <si>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</si>
  <si>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</si>
  <si>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</si>
  <si>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</si>
  <si>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</si>
  <si>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</si>
  <si>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</si>
  <si>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</si>
  <si>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</si>
  <si>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</si>
  <si>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</si>
  <si>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</si>
  <si>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</si>
  <si>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</si>
  <si>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</si>
  <si>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</si>
  <si>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</si>
  <si>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</si>
  <si>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</si>
  <si>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</si>
  <si>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</si>
  <si>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</si>
  <si>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</si>
  <si>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</si>
  <si>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</si>
  <si>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</si>
  <si>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</si>
  <si>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</si>
  <si>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</si>
  <si>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</si>
  <si>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</si>
  <si>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</si>
  <si>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</si>
  <si>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</si>
  <si>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</si>
  <si>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</si>
  <si>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</si>
  <si>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</si>
  <si>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</si>
  <si>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</si>
  <si>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</si>
  <si>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</si>
  <si>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</si>
  <si>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</si>
  <si>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</si>
  <si>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</si>
  <si>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</si>
  <si>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</si>
  <si>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</si>
  <si>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</si>
  <si>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</si>
  <si>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</si>
  <si>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</si>
  <si>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</si>
  <si>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</si>
  <si>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</si>
  <si>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</si>
  <si>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</si>
  <si>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</si>
  <si>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</si>
  <si>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</si>
  <si>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</si>
  <si>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</si>
  <si>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</si>
  <si>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</si>
  <si>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</si>
  <si>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</si>
  <si>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</si>
  <si>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</si>
  <si>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</si>
  <si>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</si>
  <si>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</si>
  <si>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</si>
  <si>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</si>
  <si>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</si>
  <si>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</si>
  <si>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</si>
  <si>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</si>
  <si>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</si>
  <si>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</si>
  <si>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</si>
  <si>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</si>
  <si>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</si>
  <si>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</si>
  <si>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</si>
  <si>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</si>
  <si>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</si>
  <si>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</si>
  <si>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</si>
  <si>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</si>
  <si>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</si>
  <si>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</si>
  <si>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</si>
  <si>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</si>
  <si>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</si>
  <si>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</si>
  <si>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</si>
  <si>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</si>
  <si>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</si>
  <si>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</si>
  <si>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</si>
  <si>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</si>
  <si>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</si>
  <si>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</si>
  <si>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</si>
  <si>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</si>
  <si>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</si>
  <si>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</si>
  <si>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</si>
  <si>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</si>
  <si>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</si>
  <si>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</si>
  <si>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</si>
  <si>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</si>
  <si>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</si>
  <si>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</si>
  <si>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</si>
  <si>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</si>
  <si>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</si>
  <si>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</si>
  <si>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</si>
  <si>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</si>
  <si>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</si>
  <si>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</si>
  <si>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</si>
  <si>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</si>
  <si>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</si>
  <si>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</si>
  <si>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</si>
  <si>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</si>
  <si>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</si>
  <si>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</si>
  <si>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</si>
  <si>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</si>
  <si>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</si>
  <si>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</si>
  <si>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</si>
  <si>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</si>
  <si>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</si>
  <si>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</si>
  <si>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</si>
  <si>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</si>
  <si>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</si>
  <si>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</si>
  <si>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</si>
  <si>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</si>
  <si>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</si>
  <si>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</si>
  <si>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</si>
  <si>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</si>
  <si>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</si>
  <si>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</si>
  <si>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</si>
  <si>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</si>
  <si>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</si>
  <si>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</si>
  <si>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</si>
  <si>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</si>
  <si>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</si>
  <si>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</si>
  <si>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</si>
  <si>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</si>
  <si>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</si>
  <si>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</si>
  <si>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</si>
  <si>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</si>
  <si>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</si>
  <si>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</si>
  <si>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</si>
  <si>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</si>
  <si>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</si>
  <si>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</si>
  <si>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</si>
  <si>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</si>
  <si>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</si>
  <si>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</si>
  <si>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</si>
  <si>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</si>
  <si>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</si>
  <si>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</si>
  <si>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</si>
  <si>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</si>
  <si>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</si>
  <si>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</si>
  <si>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</si>
  <si>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</si>
  <si>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</si>
  <si>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</si>
  <si>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</si>
  <si>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</si>
  <si>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</si>
  <si>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</si>
  <si>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</si>
  <si>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</si>
  <si>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</si>
  <si>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</si>
  <si>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</si>
  <si>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</si>
  <si>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</si>
  <si>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</si>
  <si>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</si>
  <si>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</si>
  <si>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</si>
  <si>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</si>
  <si>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</si>
  <si>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</si>
  <si>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</si>
  <si>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</si>
  <si>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</si>
  <si>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</si>
  <si>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</si>
  <si>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</si>
  <si>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</si>
  <si>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</si>
  <si>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</si>
  <si>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</si>
  <si>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</si>
  <si>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</si>
  <si>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</si>
  <si>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</si>
  <si>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</si>
  <si>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</si>
  <si>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</si>
  <si>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</si>
  <si>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</si>
  <si>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</si>
  <si>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</si>
  <si>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</si>
  <si>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</si>
  <si>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</si>
  <si>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</si>
  <si>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</si>
  <si>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</si>
  <si>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</si>
  <si>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</si>
  <si>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</si>
  <si>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</si>
  <si>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</si>
  <si>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</si>
  <si>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</si>
  <si>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</si>
  <si>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</si>
  <si>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</si>
  <si>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</si>
  <si>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</si>
  <si>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</si>
  <si>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</si>
  <si>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</si>
  <si>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</si>
  <si>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</si>
  <si>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</si>
  <si>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</si>
  <si>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</si>
  <si>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</si>
  <si>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</si>
  <si>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</si>
  <si>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</si>
  <si>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</si>
  <si>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</si>
  <si>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</si>
  <si>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</si>
  <si>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</si>
  <si>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</si>
  <si>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</si>
  <si>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</si>
  <si>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</si>
  <si>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</si>
  <si>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</si>
  <si>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</si>
  <si>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</si>
  <si>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</si>
  <si>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</si>
  <si>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</si>
  <si>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</si>
  <si>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</si>
  <si>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</si>
  <si>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</si>
  <si>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</si>
  <si>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</si>
  <si>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</si>
  <si>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</si>
  <si>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</si>
  <si>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</si>
  <si>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</si>
  <si>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</si>
  <si>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</si>
  <si>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</si>
  <si>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</si>
  <si>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</si>
  <si>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</si>
  <si>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</si>
  <si>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</si>
  <si>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</si>
  <si>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</si>
  <si>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</si>
  <si>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</si>
  <si>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</si>
  <si>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</si>
  <si>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</si>
  <si>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</si>
  <si>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</si>
  <si>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</si>
  <si>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</si>
  <si>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</si>
  <si>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</si>
  <si>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</si>
  <si>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</si>
  <si>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</si>
  <si>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</si>
  <si>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</si>
  <si>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</si>
  <si>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</si>
  <si>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</si>
  <si>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</si>
  <si>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</si>
  <si>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</si>
  <si>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</si>
  <si>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</si>
  <si>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</si>
  <si>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</si>
  <si>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</si>
  <si>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</si>
  <si>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</si>
  <si>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</si>
  <si>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</si>
  <si>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</si>
  <si>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</si>
  <si>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</si>
  <si>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</si>
  <si>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</si>
  <si>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</si>
  <si>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</si>
  <si>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</si>
  <si>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</si>
  <si>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</si>
  <si>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</si>
  <si>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</si>
  <si>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</si>
  <si>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</si>
  <si>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</si>
  <si>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</si>
  <si>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</si>
  <si>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</si>
  <si>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</si>
  <si>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</si>
  <si>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</si>
  <si>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</si>
  <si>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</si>
  <si>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</si>
  <si>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</si>
  <si>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</si>
  <si>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</si>
  <si>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</si>
  <si>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</si>
  <si>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</si>
  <si>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</si>
  <si>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</si>
  <si>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</si>
  <si>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</si>
  <si>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</si>
  <si>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</si>
  <si>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</si>
  <si>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</si>
  <si>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</si>
  <si>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</si>
  <si>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</si>
  <si>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</si>
  <si>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</si>
  <si>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</si>
  <si>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</si>
  <si>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</si>
  <si>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</si>
  <si>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</si>
  <si>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</si>
  <si>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</si>
  <si>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</si>
  <si>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</si>
  <si>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</si>
  <si>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</si>
  <si>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</si>
  <si>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</si>
  <si>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</si>
  <si>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</si>
  <si>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</si>
  <si>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</si>
  <si>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</si>
  <si>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</si>
  <si>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</si>
  <si>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</si>
  <si>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</si>
  <si>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</si>
  <si>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</si>
  <si>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</si>
  <si>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</si>
  <si>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</si>
  <si>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</si>
  <si>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</si>
  <si>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</si>
  <si>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</si>
  <si>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</si>
  <si>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</si>
  <si>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</si>
  <si>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</si>
  <si>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</si>
  <si>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</si>
  <si>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</si>
  <si>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</si>
  <si>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</si>
  <si>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</si>
  <si>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</si>
  <si>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</si>
  <si>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</si>
  <si>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</si>
  <si>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</si>
  <si>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</si>
  <si>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</si>
  <si>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</si>
  <si>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</si>
  <si>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</si>
  <si>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</si>
  <si>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</si>
  <si>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</si>
  <si>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</si>
  <si>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</si>
  <si>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</si>
  <si>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</si>
  <si>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</si>
  <si>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</si>
  <si>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</si>
  <si>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</si>
  <si>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</si>
  <si>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</si>
  <si>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</si>
  <si>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</si>
  <si>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</si>
  <si>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</si>
  <si>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</si>
  <si>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</si>
  <si>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</si>
  <si>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</si>
  <si>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</si>
  <si>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</si>
  <si>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</si>
  <si>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</si>
  <si>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</si>
  <si>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</si>
  <si>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</si>
  <si>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</si>
  <si>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</si>
  <si>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</si>
  <si>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</si>
  <si>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</si>
  <si>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</si>
  <si>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</si>
  <si>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</si>
  <si>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</si>
  <si>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</si>
  <si>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</si>
  <si>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</si>
  <si>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</si>
  <si>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</si>
  <si>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</si>
  <si>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</si>
  <si>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</si>
  <si>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</si>
  <si>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</si>
  <si>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</si>
  <si>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</si>
  <si>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</si>
  <si>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</si>
  <si>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</si>
  <si>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</si>
  <si>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</si>
  <si>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</si>
  <si>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</si>
  <si>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</si>
  <si>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</si>
  <si>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</si>
  <si>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</si>
  <si>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</si>
  <si>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</si>
  <si>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</si>
  <si>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</si>
  <si>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</si>
  <si>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</si>
  <si>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</si>
  <si>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</si>
  <si>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</si>
  <si>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</si>
  <si>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</si>
  <si>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</si>
  <si>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</si>
  <si>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</si>
  <si>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</si>
  <si>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</si>
  <si>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</si>
  <si>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</si>
  <si>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</si>
  <si>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</si>
  <si>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</si>
  <si>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</si>
  <si>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</si>
  <si>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</si>
  <si>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</si>
  <si>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</si>
  <si>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</si>
  <si>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</si>
  <si>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</si>
  <si>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</si>
  <si>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</si>
  <si>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</si>
  <si>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</si>
  <si>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</si>
  <si>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</si>
  <si>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</si>
  <si>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</si>
  <si>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</si>
  <si>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</si>
  <si>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</si>
  <si>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</si>
  <si>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</si>
  <si>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</si>
  <si>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</si>
  <si>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</si>
  <si>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</si>
  <si>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</si>
  <si>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</si>
  <si>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</si>
  <si>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</si>
  <si>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</si>
  <si>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</si>
  <si>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</si>
  <si>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</si>
  <si>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</si>
  <si>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</si>
  <si>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</si>
  <si>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</si>
  <si>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</si>
  <si>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</si>
  <si>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</si>
  <si>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</si>
  <si>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</si>
  <si>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</si>
  <si>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</si>
  <si>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</si>
  <si>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</si>
  <si>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</si>
  <si>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</si>
  <si>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</si>
  <si>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</si>
  <si>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</si>
  <si>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</si>
  <si>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</si>
  <si>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</si>
  <si>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</si>
  <si>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</si>
  <si>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</si>
  <si>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</si>
  <si>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</si>
  <si>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</si>
  <si>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</si>
  <si>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</si>
  <si>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</si>
  <si>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</si>
  <si>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</si>
  <si>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</si>
  <si>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</si>
  <si>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</si>
  <si>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</si>
  <si>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</si>
  <si>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</si>
  <si>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</si>
  <si>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</si>
  <si>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</si>
  <si>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</si>
  <si>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</si>
  <si>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</si>
  <si>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</si>
  <si>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</si>
  <si>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</si>
  <si>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</si>
  <si>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</si>
  <si>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</si>
  <si>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</si>
  <si>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</si>
  <si>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</si>
  <si>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</si>
  <si>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</si>
  <si>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</si>
  <si>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</si>
  <si>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</si>
  <si>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</si>
  <si>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</si>
  <si>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</si>
  <si>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</si>
  <si>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</si>
  <si>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</si>
  <si>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</si>
  <si>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</si>
  <si>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</si>
  <si>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</si>
  <si>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</si>
  <si>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</si>
  <si>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</si>
  <si>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</si>
  <si>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</si>
  <si>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</si>
  <si>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</si>
  <si>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</si>
  <si>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</si>
  <si>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</si>
  <si>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</si>
  <si>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</si>
  <si>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</si>
  <si>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</si>
  <si>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</si>
  <si>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</si>
  <si>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</si>
  <si>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</si>
  <si>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</si>
  <si>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</si>
  <si>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</si>
  <si>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</si>
  <si>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</si>
  <si>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</si>
  <si>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</si>
  <si>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</si>
  <si>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</si>
  <si>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</si>
  <si>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</si>
  <si>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</si>
  <si>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</si>
  <si>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</si>
  <si>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</si>
  <si>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</si>
  <si>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</si>
  <si>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</si>
  <si>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</si>
  <si>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</si>
  <si>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</si>
  <si>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</si>
  <si>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</si>
  <si>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</si>
  <si>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</si>
  <si>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</si>
  <si>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</si>
  <si>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</si>
  <si>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</si>
  <si>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</si>
  <si>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</si>
  <si>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</si>
  <si>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</si>
  <si>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</si>
  <si>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</si>
  <si>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</si>
  <si>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</si>
  <si>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</si>
  <si>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</si>
  <si>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</si>
  <si>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</si>
  <si>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</si>
  <si>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</si>
  <si>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</si>
  <si>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</si>
  <si>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</si>
  <si>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</si>
  <si>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</si>
  <si>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</si>
  <si>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</si>
  <si>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</si>
  <si>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</si>
  <si>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</si>
  <si>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</si>
  <si>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</si>
  <si>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</si>
  <si>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</si>
  <si>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</si>
  <si>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</si>
  <si>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</si>
  <si>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</si>
  <si>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</si>
  <si>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</si>
  <si>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</si>
  <si>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</si>
  <si>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</si>
  <si>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</si>
  <si>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</si>
  <si>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</si>
  <si>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</si>
  <si>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</si>
  <si>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</si>
  <si>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</si>
  <si>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</si>
  <si>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</si>
  <si>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</si>
  <si>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</si>
  <si>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</si>
  <si>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</si>
  <si>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</si>
  <si>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</si>
  <si>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</si>
  <si>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</si>
  <si>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</si>
  <si>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</si>
  <si>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</si>
  <si>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</si>
  <si>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</si>
  <si>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</si>
  <si>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</si>
  <si>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</si>
  <si>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</si>
  <si>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</si>
  <si>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</si>
  <si>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</si>
  <si>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</si>
  <si>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</si>
  <si>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</si>
  <si>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</si>
  <si>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</si>
  <si>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</si>
  <si>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</si>
  <si>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</si>
  <si>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</si>
  <si>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</si>
  <si>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</si>
  <si>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</si>
  <si>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</si>
  <si>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</si>
  <si>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</si>
  <si>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</si>
  <si>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</si>
  <si>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</si>
  <si>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</si>
  <si>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</si>
  <si>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</si>
  <si>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</si>
  <si>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</si>
  <si>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</si>
  <si>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</si>
  <si>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</si>
  <si>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</si>
  <si>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</si>
  <si>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</si>
  <si>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</si>
  <si>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</si>
  <si>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</si>
  <si>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</si>
  <si>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</si>
  <si>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</si>
  <si>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</si>
  <si>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</si>
  <si>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</si>
  <si>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</si>
  <si>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</si>
  <si>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</si>
  <si>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</si>
  <si>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</si>
  <si>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</si>
  <si>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</si>
  <si>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</si>
  <si>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</si>
  <si>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</si>
  <si>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</si>
  <si>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</si>
  <si>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</si>
  <si>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</si>
  <si>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</si>
  <si>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</si>
  <si>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</si>
  <si>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</si>
  <si>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</si>
  <si>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</si>
  <si>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</si>
  <si>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</si>
  <si>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</si>
  <si>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</si>
  <si>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</si>
  <si>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</si>
  <si>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</si>
  <si>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</si>
  <si>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</si>
  <si>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</si>
  <si>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</si>
  <si>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</si>
  <si>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</si>
  <si>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</si>
  <si>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</si>
  <si>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</si>
  <si>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</si>
  <si>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</si>
  <si>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</si>
  <si>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</si>
  <si>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</si>
  <si>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</si>
  <si>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</si>
  <si>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</si>
  <si>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</si>
  <si>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</si>
  <si>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</si>
  <si>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</si>
  <si>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</si>
  <si>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</si>
  <si>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</si>
  <si>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</si>
  <si>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</si>
  <si>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</si>
  <si>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</si>
  <si>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</si>
  <si>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</si>
  <si>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</si>
  <si>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</si>
  <si>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</si>
  <si>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</si>
  <si>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</si>
  <si>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</si>
  <si>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</si>
  <si>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</si>
  <si>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</si>
  <si>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</si>
  <si>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</si>
  <si>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</si>
  <si>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</si>
  <si>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</si>
  <si>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</si>
  <si>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</si>
  <si>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</si>
  <si>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</si>
  <si>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</si>
  <si>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</si>
  <si>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</si>
  <si>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</si>
  <si>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</si>
  <si>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</si>
  <si>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</si>
  <si>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</si>
  <si>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</si>
  <si>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</si>
  <si>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</si>
  <si>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</si>
  <si>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</si>
  <si>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</si>
  <si>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</si>
  <si>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</si>
  <si>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</si>
  <si>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</si>
  <si>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</si>
  <si>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</si>
  <si>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</si>
  <si>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</si>
  <si>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</si>
  <si>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</si>
  <si>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</si>
  <si>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</si>
  <si>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</si>
  <si>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</si>
  <si>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</si>
  <si>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</si>
  <si>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</si>
  <si>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</si>
  <si>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</si>
  <si>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</si>
  <si>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</si>
  <si>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</si>
  <si>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</si>
  <si>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</si>
  <si>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</si>
  <si>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</si>
  <si>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</si>
  <si>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</si>
  <si>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</si>
  <si>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</si>
  <si>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</si>
  <si>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</si>
  <si>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</si>
  <si>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</si>
  <si>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</si>
  <si>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</si>
  <si>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</si>
  <si>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</si>
  <si>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</si>
  <si>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</si>
  <si>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</si>
  <si>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</si>
  <si>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</si>
  <si>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</si>
  <si>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</si>
  <si>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</si>
  <si>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</si>
  <si>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</si>
  <si>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</si>
  <si>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</si>
  <si>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</si>
  <si>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</si>
  <si>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</si>
  <si>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</si>
  <si>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</si>
  <si>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</si>
  <si>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</si>
  <si>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</si>
  <si>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</si>
  <si>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</si>
  <si>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</si>
  <si>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</si>
  <si>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</si>
  <si>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</si>
  <si>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</si>
  <si>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</si>
  <si>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</si>
  <si>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</si>
  <si>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</si>
  <si>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</si>
  <si>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</si>
  <si>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</si>
  <si>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</si>
  <si>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</si>
  <si>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</si>
  <si>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</si>
  <si>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</si>
  <si>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</si>
  <si>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</si>
  <si>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</si>
  <si>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</si>
  <si>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</si>
  <si>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</si>
  <si>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</si>
  <si>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</si>
  <si>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</si>
  <si>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</si>
  <si>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</si>
  <si>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</si>
  <si>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</si>
  <si>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</si>
  <si>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</si>
  <si>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</si>
  <si>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</si>
  <si>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</si>
  <si>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</si>
  <si>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</si>
  <si>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</si>
  <si>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</si>
  <si>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</si>
  <si>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</si>
  <si>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</si>
  <si>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</si>
  <si>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</si>
  <si>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</si>
  <si>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</si>
  <si>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</si>
  <si>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</si>
  <si>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</si>
  <si>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</si>
  <si>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</si>
  <si>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</si>
  <si>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</si>
  <si>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</si>
  <si>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</si>
  <si>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</si>
  <si>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</si>
  <si>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</si>
  <si>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</si>
  <si>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</si>
  <si>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</si>
  <si>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</si>
  <si>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</si>
  <si>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</si>
  <si>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</si>
  <si>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</si>
  <si>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</si>
  <si>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</si>
  <si>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</si>
  <si>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</si>
  <si>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</si>
  <si>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</si>
  <si>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</si>
  <si>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</si>
  <si>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</si>
  <si>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</si>
  <si>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</si>
  <si>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</si>
  <si>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</si>
  <si>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</si>
  <si>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</si>
  <si>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</si>
  <si>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</si>
  <si>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</si>
  <si>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</si>
  <si>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</si>
  <si>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</si>
  <si>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</si>
  <si>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</si>
  <si>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</si>
  <si>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</si>
  <si>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</si>
  <si>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</si>
  <si>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</si>
  <si>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</si>
  <si>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</si>
  <si>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</si>
  <si>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</si>
  <si>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</si>
  <si>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</si>
  <si>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</si>
  <si>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</si>
  <si>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</si>
  <si>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</si>
  <si>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</si>
  <si>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</si>
  <si>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</si>
  <si>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</si>
  <si>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</si>
  <si>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</si>
  <si>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</si>
  <si>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</si>
  <si>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</si>
  <si>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</si>
  <si>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</si>
  <si>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</si>
  <si>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</si>
  <si>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</si>
  <si>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</si>
  <si>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</si>
  <si>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</si>
  <si>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</si>
  <si>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</si>
  <si>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</si>
  <si>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</si>
  <si>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</si>
  <si>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</si>
  <si>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</si>
  <si>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</si>
  <si>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</si>
  <si>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</si>
  <si>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</si>
  <si>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</si>
  <si>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</si>
  <si>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</si>
  <si>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</si>
  <si>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</si>
  <si>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</si>
  <si>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</si>
  <si>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</si>
  <si>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</si>
  <si>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</si>
  <si>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</si>
  <si>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</si>
  <si>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</si>
  <si>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</si>
  <si>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</si>
  <si>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</si>
  <si>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</si>
  <si>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</si>
  <si>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</si>
  <si>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</si>
  <si>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</si>
  <si>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</si>
  <si>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</si>
  <si>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</si>
  <si>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</si>
  <si>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</si>
  <si>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</si>
  <si>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</si>
  <si>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</si>
  <si>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</si>
  <si>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</si>
  <si>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</si>
  <si>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</si>
  <si>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</si>
  <si>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</si>
  <si>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</si>
  <si>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</si>
  <si>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</si>
  <si>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</si>
  <si>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</si>
  <si>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</si>
  <si>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</si>
  <si>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</si>
  <si>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</si>
  <si>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</si>
  <si>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</si>
  <si>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</si>
  <si>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</si>
  <si>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</si>
  <si>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</si>
  <si>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</si>
  <si>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</si>
  <si>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</si>
  <si>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</si>
  <si>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</si>
  <si>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</si>
  <si>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</si>
  <si>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</si>
  <si>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</si>
  <si>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</si>
  <si>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</si>
  <si>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</si>
  <si>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</si>
  <si>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</si>
  <si>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</si>
  <si>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</si>
  <si>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</si>
  <si>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</si>
  <si>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</si>
  <si>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</si>
  <si>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</si>
  <si>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</si>
  <si>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</si>
  <si>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</si>
  <si>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</si>
  <si>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</si>
  <si>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</si>
  <si>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</si>
  <si>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</si>
  <si>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</si>
  <si>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</si>
  <si>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</si>
  <si>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</si>
  <si>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</si>
  <si>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</si>
  <si>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</si>
  <si>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</si>
  <si>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</si>
  <si>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</si>
  <si>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</si>
  <si>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</si>
  <si>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</si>
  <si>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</si>
  <si>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</si>
  <si>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</si>
  <si>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</si>
  <si>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</si>
  <si>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</si>
  <si>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</si>
  <si>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</si>
  <si>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</si>
  <si>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</si>
  <si>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</si>
  <si>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</si>
  <si>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</si>
  <si>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</si>
  <si>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</si>
  <si>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</si>
  <si>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</si>
  <si>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</si>
  <si>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</si>
  <si>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</si>
  <si>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</si>
  <si>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</si>
  <si>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</si>
  <si>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</si>
  <si>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</si>
  <si>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</si>
  <si>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</si>
  <si>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</si>
  <si>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</si>
  <si>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</si>
  <si>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</si>
  <si>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</si>
  <si>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</si>
  <si>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</si>
  <si>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</si>
  <si>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</si>
  <si>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</si>
  <si>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</si>
  <si>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</si>
  <si>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</si>
  <si>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</si>
  <si>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</si>
  <si>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</si>
  <si>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</si>
  <si>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</si>
  <si>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</si>
  <si>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</si>
  <si>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</si>
  <si>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</si>
  <si>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</si>
  <si>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</si>
  <si>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</si>
  <si>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</si>
  <si>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</si>
  <si>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</si>
  <si>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</si>
  <si>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</si>
  <si>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</si>
  <si>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</si>
  <si>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</si>
  <si>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</si>
  <si>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</si>
  <si>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</si>
  <si>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</si>
  <si>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</si>
  <si>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</si>
  <si>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</si>
  <si>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</si>
  <si>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</si>
  <si>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</si>
  <si>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</si>
  <si>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</si>
  <si>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</si>
  <si>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</si>
  <si>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</si>
  <si>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</si>
  <si>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</si>
  <si>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</si>
  <si>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</si>
  <si>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</si>
  <si>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</si>
  <si>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</si>
  <si>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</si>
  <si>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</si>
  <si>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</si>
  <si>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</si>
  <si>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</si>
  <si>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</si>
  <si>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</si>
  <si>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</si>
  <si>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</si>
  <si>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</si>
  <si>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</si>
  <si>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</si>
  <si>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</si>
  <si>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</si>
  <si>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</si>
  <si>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</si>
  <si>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</si>
  <si>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</si>
  <si>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</si>
  <si>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</si>
  <si>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</si>
  <si>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</si>
  <si>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</si>
  <si>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</si>
  <si>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</si>
  <si>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</si>
  <si>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</si>
  <si>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</si>
  <si>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</si>
  <si>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</si>
  <si>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</si>
  <si>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</si>
  <si>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</si>
  <si>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</si>
  <si>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</si>
  <si>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</si>
  <si>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</si>
  <si>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</si>
  <si>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</si>
  <si>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</si>
  <si>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</si>
  <si>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</si>
  <si>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</si>
  <si>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</si>
  <si>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</si>
  <si>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</si>
  <si>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</si>
  <si>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</si>
  <si>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</si>
  <si>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</si>
  <si>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</si>
  <si>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</si>
  <si>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</si>
  <si>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</si>
  <si>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</si>
  <si>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</si>
  <si>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</si>
  <si>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</si>
  <si>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</si>
  <si>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</si>
  <si>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</si>
  <si>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</si>
  <si>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</si>
  <si>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</si>
  <si>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</si>
  <si>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</si>
  <si>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</si>
  <si>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</si>
  <si>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</si>
  <si>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</si>
  <si>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</si>
  <si>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</si>
  <si>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</si>
  <si>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</si>
  <si>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</si>
  <si>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</si>
  <si>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</si>
  <si>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</si>
  <si>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</si>
  <si>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</si>
  <si>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</si>
  <si>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</si>
  <si>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</si>
  <si>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</si>
  <si>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</si>
  <si>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</si>
  <si>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</si>
  <si>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</si>
  <si>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</si>
  <si>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</si>
  <si>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</si>
  <si>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</si>
  <si>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</si>
  <si>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</si>
  <si>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</si>
  <si>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</si>
  <si>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</si>
  <si>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</si>
  <si>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</si>
  <si>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</si>
  <si>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</si>
  <si>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</si>
  <si>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</si>
  <si>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</si>
  <si>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</si>
  <si>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</si>
  <si>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</si>
  <si>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</si>
  <si>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</si>
  <si>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</si>
  <si>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</si>
  <si>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</si>
  <si>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</si>
  <si>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</si>
  <si>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</si>
  <si>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</si>
  <si>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</si>
  <si>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</si>
  <si>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</si>
  <si>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</si>
  <si>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</si>
  <si>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</si>
  <si>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</si>
  <si>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</si>
  <si>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</si>
  <si>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</si>
  <si>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</si>
  <si>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</si>
  <si>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</si>
  <si>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</si>
  <si>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</si>
  <si>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</si>
  <si>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</si>
  <si>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</si>
  <si>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</si>
  <si>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</si>
  <si>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</si>
  <si>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</si>
  <si>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</si>
  <si>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</si>
  <si>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</si>
  <si>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</si>
  <si>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</si>
  <si>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</si>
  <si>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</si>
  <si>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</si>
  <si>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</si>
  <si>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</si>
  <si>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</si>
  <si>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</si>
  <si>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</si>
  <si>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</si>
  <si>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</si>
  <si>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</si>
  <si>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</si>
  <si>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</si>
  <si>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</si>
  <si>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</si>
  <si>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</si>
  <si>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</si>
  <si>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</si>
  <si>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</si>
  <si>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</si>
  <si>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</si>
  <si>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</si>
  <si>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</si>
  <si>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</si>
  <si>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</si>
  <si>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</si>
  <si>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</si>
  <si>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</si>
  <si>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</si>
  <si>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</si>
  <si>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</si>
  <si>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</si>
  <si>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</si>
  <si>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</si>
  <si>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</si>
  <si>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</si>
  <si>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</si>
  <si>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</si>
  <si>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</si>
  <si>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</si>
  <si>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</si>
  <si>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</si>
  <si>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</si>
  <si>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</si>
  <si>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</si>
  <si>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</si>
  <si>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</si>
  <si>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</si>
  <si>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</si>
  <si>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</si>
  <si>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</si>
  <si>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</si>
  <si>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</si>
  <si>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</si>
  <si>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</si>
  <si>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</si>
  <si>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</si>
  <si>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</si>
  <si>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</si>
  <si>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</si>
  <si>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</si>
  <si>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</si>
  <si>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</si>
  <si>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</si>
  <si>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</si>
  <si>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</si>
  <si>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</si>
  <si>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</si>
  <si>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</si>
  <si>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</si>
  <si>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</si>
  <si>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</si>
  <si>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</si>
  <si>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</si>
  <si>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</si>
  <si>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</si>
  <si>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</si>
  <si>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</si>
  <si>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</si>
  <si>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</si>
  <si>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</si>
  <si>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</si>
  <si>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</si>
  <si>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</si>
  <si>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</si>
  <si>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</si>
  <si>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</si>
  <si>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</si>
  <si>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</si>
  <si>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</si>
  <si>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</si>
  <si>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</si>
  <si>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</si>
  <si>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</si>
  <si>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</si>
  <si>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</si>
  <si>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</si>
  <si>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</si>
  <si>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</si>
  <si>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</si>
  <si>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</si>
  <si>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</si>
  <si>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</si>
  <si>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</si>
  <si>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</si>
  <si>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</si>
  <si>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</si>
  <si>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</si>
  <si>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</si>
  <si>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</si>
  <si>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</si>
  <si>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</si>
  <si>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</si>
  <si>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</si>
  <si>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</si>
  <si>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</si>
  <si>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</si>
  <si>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</si>
  <si>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</si>
  <si>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</si>
  <si>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</si>
  <si>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</si>
  <si>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</si>
  <si>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</si>
  <si>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</si>
  <si>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</si>
  <si>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</si>
  <si>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</si>
  <si>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</si>
  <si>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</si>
  <si>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</si>
  <si>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</si>
  <si>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</si>
  <si>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</si>
  <si>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</si>
  <si>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</si>
  <si>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</si>
  <si>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</si>
  <si>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</si>
  <si>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</si>
  <si>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</si>
  <si>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</si>
  <si>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</si>
  <si>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</si>
  <si>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</si>
  <si>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</si>
  <si>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</si>
  <si>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</si>
  <si>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</si>
  <si>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</si>
  <si>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</si>
  <si>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</si>
  <si>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</si>
  <si>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</si>
  <si>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</si>
  <si>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</si>
  <si>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</si>
  <si>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</si>
  <si>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</si>
  <si>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</si>
  <si>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</si>
  <si>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</si>
  <si>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</si>
  <si>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</si>
  <si>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</si>
  <si>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</si>
  <si>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</si>
  <si>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</si>
  <si>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</si>
  <si>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</si>
  <si>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</si>
  <si>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</si>
  <si>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</si>
  <si>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</si>
  <si>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</si>
  <si>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</si>
  <si>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</si>
  <si>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</si>
  <si>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</si>
  <si>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</si>
  <si>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</si>
  <si>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</si>
  <si>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</si>
  <si>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</si>
  <si>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</si>
  <si>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</si>
  <si>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</si>
  <si>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</si>
  <si>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</si>
  <si>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</si>
  <si>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</si>
  <si>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</si>
  <si>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</si>
  <si>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</si>
  <si>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</si>
  <si>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</si>
  <si>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</si>
  <si>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</si>
  <si>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</si>
  <si>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</si>
  <si>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</si>
  <si>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</si>
  <si>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</si>
  <si>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</si>
  <si>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</si>
  <si>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</si>
  <si>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</si>
  <si>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</si>
  <si>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</si>
  <si>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</si>
  <si>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</si>
  <si>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</si>
  <si>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</si>
  <si>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</si>
  <si>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</si>
  <si>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</si>
  <si>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</si>
  <si>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</si>
  <si>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</si>
  <si>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</si>
  <si>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</si>
  <si>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</si>
  <si>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</si>
  <si>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</si>
  <si>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</si>
  <si>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</si>
  <si>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</si>
  <si>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</si>
  <si>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</si>
  <si>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</si>
  <si>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</si>
  <si>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</si>
  <si>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</si>
  <si>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</si>
  <si>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</si>
  <si>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</si>
  <si>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</si>
  <si>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</si>
  <si>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</si>
  <si>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</si>
  <si>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</si>
  <si>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</si>
  <si>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</si>
  <si>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</si>
  <si>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</si>
  <si>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</si>
  <si>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</si>
  <si>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</si>
  <si>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</si>
  <si>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</si>
  <si>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</si>
  <si>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</si>
  <si>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</si>
  <si>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</si>
  <si>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</si>
  <si>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</si>
  <si>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</si>
  <si>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</si>
  <si>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</si>
  <si>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</si>
  <si>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</si>
  <si>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</si>
  <si>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</si>
  <si>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</si>
  <si>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</si>
  <si>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</si>
  <si>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</si>
  <si>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</si>
  <si>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</si>
  <si>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</si>
  <si>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</si>
  <si>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</si>
  <si>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</si>
  <si>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</si>
  <si>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</si>
  <si>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</si>
  <si>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</si>
  <si>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</si>
  <si>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</si>
  <si>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</si>
  <si>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</si>
  <si>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</si>
  <si>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</si>
  <si>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</si>
  <si>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</si>
  <si>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</si>
  <si>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</si>
  <si>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</si>
  <si>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</si>
  <si>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</si>
  <si>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</si>
  <si>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</si>
  <si>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</si>
  <si>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</si>
  <si>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</si>
  <si>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</si>
  <si>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</si>
  <si>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</si>
  <si>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</si>
  <si>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</si>
  <si>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</si>
  <si>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</si>
  <si>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</si>
  <si>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</si>
  <si>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</si>
  <si>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</si>
  <si>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</si>
  <si>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</si>
  <si>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</si>
  <si>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</si>
  <si>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</si>
  <si>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</si>
  <si>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</si>
  <si>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</si>
  <si>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</si>
  <si>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</si>
  <si>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</si>
  <si>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</si>
  <si>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</si>
  <si>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</si>
  <si>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</si>
  <si>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</si>
  <si>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</si>
  <si>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</si>
  <si>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</si>
  <si>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</si>
  <si>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</si>
  <si>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</si>
  <si>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</si>
  <si>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</si>
  <si>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</si>
  <si>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</si>
  <si>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</si>
  <si>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</si>
  <si>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</si>
  <si>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</si>
  <si>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</si>
  <si>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</si>
  <si>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</si>
  <si>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</si>
  <si>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</si>
  <si>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</si>
  <si>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</si>
  <si>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</si>
  <si>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</si>
  <si>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</si>
  <si>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</si>
  <si>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</si>
  <si>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</si>
  <si>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</si>
  <si>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</si>
  <si>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</si>
  <si>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</si>
  <si>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</si>
  <si>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</si>
  <si>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</si>
  <si>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</si>
  <si>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</si>
  <si>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</si>
  <si>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</si>
  <si>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</si>
  <si>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</si>
  <si>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</si>
  <si>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</si>
  <si>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</si>
  <si>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</si>
  <si>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</si>
  <si>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</si>
  <si>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</si>
  <si>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</si>
  <si>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</si>
  <si>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</si>
  <si>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</si>
  <si>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</si>
  <si>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</si>
  <si>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</si>
  <si>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</si>
  <si>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</si>
  <si>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</si>
  <si>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</si>
  <si>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</si>
  <si>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</si>
  <si>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</si>
  <si>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</si>
  <si>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</si>
  <si>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</si>
  <si>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</si>
  <si>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</si>
  <si>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</si>
  <si>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</si>
  <si>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</si>
  <si>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</si>
  <si>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</si>
  <si>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</si>
  <si>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</si>
  <si>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</si>
  <si>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</si>
  <si>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</si>
  <si>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</si>
  <si>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</si>
  <si>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</si>
  <si>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</si>
  <si>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</si>
  <si>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</si>
  <si>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</si>
  <si>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</si>
  <si>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</si>
  <si>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</si>
  <si>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</si>
  <si>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</si>
  <si>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</si>
  <si>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</si>
  <si>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</si>
  <si>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</si>
  <si>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</si>
  <si>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</si>
  <si>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</si>
  <si>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</si>
  <si>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</si>
  <si>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</si>
  <si>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</si>
  <si>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</si>
  <si>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</si>
  <si>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</si>
  <si>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</si>
  <si>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</si>
  <si>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</si>
  <si>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</si>
  <si>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</si>
  <si>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</si>
  <si>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</si>
  <si>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</si>
  <si>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</si>
  <si>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</si>
  <si>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</si>
  <si>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</si>
  <si>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</si>
  <si>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</si>
  <si>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</si>
  <si>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</si>
  <si>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</si>
  <si>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</si>
  <si>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</si>
  <si>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</si>
  <si>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</si>
  <si>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</si>
  <si>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</si>
  <si>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</si>
  <si>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</si>
  <si>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</si>
  <si>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</si>
  <si>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</si>
  <si>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</si>
  <si>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</si>
  <si>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</si>
  <si>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</si>
  <si>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</si>
  <si>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</si>
  <si>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</si>
  <si>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</si>
  <si>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</si>
  <si>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</si>
  <si>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</si>
  <si>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</si>
  <si>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</si>
  <si>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</si>
  <si>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</si>
  <si>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</si>
  <si>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</si>
  <si>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</si>
  <si>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</si>
  <si>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</si>
  <si>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</si>
  <si>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</si>
  <si>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</si>
  <si>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</si>
  <si>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</si>
  <si>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</si>
  <si>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</si>
  <si>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</si>
  <si>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</si>
  <si>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</si>
  <si>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</si>
  <si>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</si>
  <si>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</si>
  <si>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</si>
  <si>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</si>
  <si>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</si>
  <si>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</si>
  <si>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</si>
  <si>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</si>
  <si>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</si>
  <si>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</si>
  <si>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</si>
  <si>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</si>
  <si>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</si>
  <si>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</si>
  <si>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</si>
  <si>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</si>
  <si>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</si>
  <si>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</si>
  <si>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</si>
  <si>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</si>
  <si>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</si>
  <si>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</si>
  <si>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</si>
  <si>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</si>
  <si>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</si>
  <si>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</si>
  <si>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</si>
  <si>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</si>
  <si>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</si>
  <si>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</si>
  <si>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</si>
  <si>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</si>
  <si>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</si>
  <si>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</si>
  <si>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</si>
  <si>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</si>
  <si>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</si>
  <si>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</si>
  <si>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</si>
  <si>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</si>
  <si>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</si>
  <si>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</si>
  <si>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</si>
  <si>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</si>
  <si>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</si>
  <si>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</si>
  <si>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</si>
  <si>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</si>
  <si>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</si>
  <si>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</si>
  <si>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</si>
  <si>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</si>
  <si>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</si>
  <si>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</si>
  <si>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</si>
  <si>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</si>
  <si>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</si>
  <si>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</si>
  <si>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</si>
  <si>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</si>
  <si>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</si>
  <si>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</si>
  <si>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</si>
  <si>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</si>
  <si>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</si>
  <si>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</si>
  <si>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</si>
  <si>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</si>
  <si>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</si>
  <si>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</si>
  <si>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</si>
  <si>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</si>
  <si>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</si>
  <si>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</si>
  <si>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</si>
  <si>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</si>
  <si>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</si>
  <si>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</si>
  <si>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</si>
  <si>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</si>
  <si>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</si>
  <si>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</si>
  <si>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</si>
  <si>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</si>
  <si>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</si>
  <si>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</si>
  <si>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</si>
  <si>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</si>
  <si>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</si>
  <si>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</si>
  <si>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</si>
  <si>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</si>
  <si>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</si>
  <si>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</si>
  <si>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</si>
  <si>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</si>
  <si>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</si>
  <si>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</si>
  <si>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</si>
  <si>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</si>
  <si>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</si>
  <si>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</si>
  <si>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</si>
  <si>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</si>
  <si>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</si>
  <si>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</si>
  <si>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</si>
  <si>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</si>
  <si>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</si>
  <si>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</si>
  <si>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</si>
  <si>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</si>
  <si>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</si>
  <si>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</si>
  <si>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</si>
  <si>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</si>
  <si>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</si>
  <si>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</si>
  <si>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</si>
  <si>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</si>
  <si>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</si>
  <si>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</si>
  <si>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</si>
  <si>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</si>
  <si>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</si>
  <si>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</si>
  <si>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</si>
  <si>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</si>
  <si>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</si>
  <si>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</si>
  <si>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</si>
  <si>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</si>
  <si>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</si>
  <si>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</si>
  <si>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</si>
  <si>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</si>
  <si>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</si>
  <si>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</si>
  <si>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</si>
  <si>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</si>
  <si>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</si>
  <si>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</si>
  <si>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</si>
  <si>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</si>
  <si>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</si>
  <si>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</si>
  <si>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</si>
  <si>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</si>
  <si>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</si>
  <si>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</si>
  <si>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</si>
  <si>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</si>
  <si>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</si>
  <si>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</si>
  <si>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</si>
  <si>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</si>
  <si>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</si>
  <si>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</si>
  <si>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</si>
  <si>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</si>
  <si>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</si>
  <si>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</si>
  <si>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</si>
  <si>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</si>
  <si>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</si>
  <si>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</si>
  <si>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</si>
  <si>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</si>
  <si>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</si>
  <si>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</si>
  <si>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</si>
  <si>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</si>
  <si>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</si>
  <si>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</si>
  <si>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</si>
  <si>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</si>
  <si>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</si>
  <si>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</si>
  <si>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</si>
  <si>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</si>
  <si>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</si>
  <si>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</si>
  <si>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</si>
  <si>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</si>
  <si>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</si>
  <si>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</si>
  <si>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</si>
  <si>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</si>
  <si>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</si>
  <si>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</si>
  <si>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</si>
  <si>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</si>
  <si>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</si>
  <si>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</si>
  <si>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</si>
  <si>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</si>
  <si>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</si>
  <si>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</si>
  <si>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</si>
  <si>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</si>
  <si>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</si>
  <si>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</si>
  <si>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</si>
  <si>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</si>
  <si>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</si>
  <si>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</si>
  <si>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</si>
  <si>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</si>
  <si>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</si>
  <si>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</si>
  <si>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</si>
  <si>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</si>
  <si>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</si>
  <si>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</si>
  <si>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</si>
  <si>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</si>
  <si>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</si>
  <si>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</si>
  <si>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</si>
  <si>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</si>
  <si>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</si>
  <si>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</si>
  <si>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</si>
  <si>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</si>
  <si>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</si>
  <si>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</si>
  <si>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</si>
  <si>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</si>
  <si>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</si>
  <si>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</si>
  <si>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</si>
  <si>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</si>
  <si>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</si>
  <si>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</si>
  <si>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</si>
  <si>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</si>
  <si>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</si>
  <si>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</si>
  <si>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</si>
  <si>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</si>
  <si>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</si>
  <si>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</si>
  <si>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</si>
  <si>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</si>
  <si>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</si>
  <si>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</si>
  <si>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</si>
  <si>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</si>
  <si>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</si>
  <si>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</si>
  <si>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</si>
  <si>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</si>
  <si>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</si>
  <si>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</si>
  <si>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</si>
  <si>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</si>
  <si>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</si>
  <si>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</si>
  <si>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</si>
  <si>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</si>
  <si>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</si>
  <si>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</si>
  <si>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</si>
  <si>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</si>
  <si>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</si>
  <si>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</si>
  <si>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</si>
  <si>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</si>
  <si>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</si>
  <si>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</si>
  <si>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</si>
  <si>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</si>
  <si>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</si>
  <si>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</si>
  <si>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</si>
  <si>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</si>
  <si>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</si>
  <si>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</si>
  <si>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</si>
  <si>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</si>
  <si>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</si>
  <si>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</si>
  <si>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</si>
  <si>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</si>
  <si>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</si>
  <si>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</si>
  <si>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</si>
  <si>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</si>
  <si>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</si>
  <si>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</si>
  <si>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</si>
  <si>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</si>
  <si>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</si>
  <si>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</si>
  <si>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</si>
  <si>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</si>
  <si>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</si>
  <si>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</si>
  <si>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</si>
  <si>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</si>
  <si>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</si>
  <si>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</si>
  <si>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</si>
  <si>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</si>
  <si>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</si>
  <si>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</si>
  <si>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</si>
  <si>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</si>
  <si>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</si>
  <si>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</si>
  <si>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</si>
  <si>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</si>
  <si>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</si>
  <si>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</si>
  <si>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</si>
  <si>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</si>
  <si>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</si>
  <si>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</si>
  <si>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</si>
  <si>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</si>
  <si>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</si>
  <si>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</si>
  <si>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</si>
  <si>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</si>
  <si>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</si>
  <si>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</si>
  <si>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</si>
  <si>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</si>
  <si>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</si>
  <si>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</si>
  <si>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</si>
  <si>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</si>
  <si>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</si>
  <si>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</si>
  <si>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</si>
  <si>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</si>
  <si>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</si>
  <si>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</si>
  <si>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</si>
  <si>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</si>
  <si>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</si>
  <si>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</si>
  <si>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</si>
  <si>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</si>
  <si>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</si>
  <si>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</si>
  <si>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</si>
  <si>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</si>
  <si>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</si>
  <si>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</si>
  <si>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</si>
  <si>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</si>
  <si>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</si>
  <si>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</si>
  <si>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</si>
  <si>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</si>
  <si>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</si>
  <si>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</si>
  <si>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</si>
  <si>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</si>
  <si>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</si>
  <si>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</si>
  <si>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</si>
  <si>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</si>
  <si>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</si>
  <si>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</si>
  <si>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</si>
  <si>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</si>
  <si>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</si>
  <si>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</si>
  <si>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</si>
  <si>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</si>
  <si>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</si>
  <si>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</si>
  <si>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</si>
  <si>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</si>
  <si>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</si>
  <si>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</si>
  <si>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</si>
  <si>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</si>
  <si>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</si>
  <si>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</si>
  <si>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</si>
  <si>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</si>
  <si>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</si>
  <si>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</si>
  <si>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</si>
  <si>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</si>
  <si>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</si>
  <si>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</si>
  <si>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</si>
  <si>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</si>
  <si>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</si>
  <si>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</si>
  <si>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</si>
  <si>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</si>
  <si>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</si>
  <si>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</si>
  <si>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</si>
  <si>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</si>
  <si>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</si>
  <si>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</si>
  <si>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</si>
  <si>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</si>
  <si>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</si>
  <si>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</si>
  <si>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</si>
  <si>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</si>
  <si>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</si>
  <si>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</si>
  <si>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</si>
  <si>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</si>
  <si>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</si>
  <si>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</si>
  <si>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</si>
  <si>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</si>
  <si>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</si>
  <si>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</si>
  <si>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</si>
  <si>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</si>
  <si>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</si>
  <si>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</si>
  <si>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</si>
  <si>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</si>
  <si>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</si>
  <si>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</si>
  <si>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</si>
  <si>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</si>
  <si>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</si>
  <si>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</si>
  <si>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</si>
  <si>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</si>
  <si>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</si>
  <si>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</si>
  <si>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</si>
  <si>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</si>
  <si>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</si>
  <si>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</si>
  <si>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</si>
  <si>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</si>
  <si>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</si>
  <si>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</si>
  <si>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</si>
  <si>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</si>
  <si>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</si>
  <si>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</si>
  <si>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</si>
  <si>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</si>
  <si>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</si>
  <si>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</si>
  <si>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</si>
  <si>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</si>
  <si>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</si>
  <si>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</si>
  <si>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</si>
  <si>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</si>
  <si>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</si>
  <si>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</si>
  <si>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</si>
  <si>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</si>
  <si>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</si>
  <si>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</si>
  <si>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</si>
  <si>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</si>
  <si>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</si>
  <si>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</si>
  <si>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</si>
  <si>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</si>
  <si>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</si>
  <si>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</si>
  <si>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</si>
  <si>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</si>
  <si>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</si>
  <si>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</si>
  <si>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</si>
  <si>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</si>
  <si>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</si>
  <si>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</si>
  <si>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</si>
  <si>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</si>
  <si>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</si>
  <si>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</si>
  <si>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</si>
  <si>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</si>
  <si>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</si>
  <si>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</si>
  <si>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</si>
  <si>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</si>
  <si>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</si>
  <si>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</si>
  <si>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</si>
  <si>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</si>
  <si>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</si>
  <si>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</si>
  <si>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</si>
  <si>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</si>
  <si>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</si>
  <si>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</si>
  <si>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</si>
  <si>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</si>
  <si>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</si>
  <si>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</si>
  <si>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</si>
  <si>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</si>
  <si>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</si>
  <si>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</si>
  <si>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</si>
  <si>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</si>
  <si>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</si>
  <si>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</si>
  <si>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</si>
  <si>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</si>
  <si>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</si>
  <si>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</si>
  <si>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</si>
  <si>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</si>
  <si>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</si>
  <si>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</si>
  <si>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</si>
  <si>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</si>
  <si>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</si>
  <si>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</si>
  <si>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</si>
  <si>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</si>
  <si>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</si>
  <si>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</si>
  <si>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</si>
  <si>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</si>
  <si>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</si>
  <si>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</si>
  <si>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</si>
  <si>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</si>
  <si>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</si>
  <si>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</si>
  <si>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</si>
  <si>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</si>
  <si>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</si>
  <si>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</si>
  <si>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</si>
  <si>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</si>
  <si>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</si>
  <si>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</si>
  <si>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</si>
  <si>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</si>
  <si>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</si>
  <si>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</si>
  <si>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</si>
  <si>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</si>
  <si>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</si>
  <si>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</si>
  <si>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</si>
  <si>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</si>
  <si>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</si>
  <si>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</si>
  <si>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</si>
  <si>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</si>
  <si>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</si>
  <si>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</si>
  <si>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</si>
  <si>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</si>
  <si>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</si>
  <si>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</si>
  <si>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</si>
  <si>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</si>
  <si>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</si>
  <si>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</si>
  <si>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</si>
  <si>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</si>
  <si>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</si>
  <si>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</si>
  <si>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</si>
  <si>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</si>
  <si>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</si>
  <si>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</si>
  <si>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</si>
  <si>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</si>
  <si>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</si>
  <si>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</si>
  <si>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</si>
  <si>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</si>
  <si>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</si>
  <si>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</si>
  <si>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</si>
  <si>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</si>
  <si>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</si>
  <si>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</si>
  <si>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</si>
  <si>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</si>
  <si>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</si>
  <si>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</si>
  <si>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</si>
  <si>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</si>
  <si>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</si>
  <si>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</si>
  <si>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</si>
  <si>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</si>
  <si>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</si>
  <si>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</si>
  <si>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</si>
  <si>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</si>
  <si>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</si>
  <si>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</si>
  <si>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</si>
  <si>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</si>
  <si>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</si>
  <si>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</si>
  <si>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</si>
  <si>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</si>
  <si>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</si>
  <si>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</si>
  <si>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</si>
  <si>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</si>
  <si>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</si>
  <si>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</si>
  <si>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</si>
  <si>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</si>
  <si>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</si>
  <si>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</si>
  <si>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</si>
  <si>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</si>
  <si>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</si>
  <si>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</si>
  <si>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</si>
  <si>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</si>
  <si>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</si>
  <si>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</si>
  <si>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</si>
  <si>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</si>
  <si>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</si>
  <si>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</si>
  <si>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</si>
  <si>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</si>
  <si>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</si>
  <si>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</si>
  <si>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</si>
  <si>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</si>
  <si>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</si>
  <si>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</si>
  <si>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</si>
  <si>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</si>
  <si>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</si>
  <si>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</si>
  <si>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</si>
  <si>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</si>
  <si>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</si>
  <si>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</si>
  <si>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</si>
  <si>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</si>
  <si>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</si>
  <si>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</si>
  <si>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</si>
  <si>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</si>
  <si>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</si>
  <si>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</si>
  <si>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</si>
  <si>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</si>
  <si>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</si>
  <si>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</si>
  <si>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</si>
  <si>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</si>
  <si>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</si>
  <si>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</si>
  <si>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</si>
  <si>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</si>
  <si>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</si>
  <si>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</si>
  <si>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</si>
  <si>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</si>
  <si>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</si>
  <si>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</si>
  <si>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</si>
  <si>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</si>
  <si>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</si>
  <si>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</si>
  <si>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</si>
  <si>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</si>
  <si>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</si>
  <si>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</si>
  <si>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</si>
  <si>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</si>
  <si>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</si>
  <si>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</si>
  <si>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</si>
  <si>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</si>
  <si>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</si>
  <si>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</si>
  <si>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</si>
  <si>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</si>
  <si>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</si>
  <si>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</si>
  <si>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</si>
  <si>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</si>
  <si>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</si>
  <si>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</si>
  <si>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</si>
  <si>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</si>
  <si>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</si>
  <si>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</si>
  <si>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</si>
  <si>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</si>
  <si>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</si>
  <si>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</si>
  <si>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</si>
  <si>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</si>
  <si>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</si>
  <si>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</si>
  <si>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</si>
  <si>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</si>
  <si>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</si>
  <si>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</si>
  <si>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</si>
  <si>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</si>
  <si>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</si>
  <si>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</si>
  <si>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</si>
  <si>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</si>
  <si>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</si>
  <si>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</si>
  <si>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</si>
  <si>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</si>
  <si>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</si>
  <si>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</si>
  <si>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</si>
  <si>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</si>
  <si>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</si>
  <si>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</si>
  <si>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</si>
  <si>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</si>
  <si>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</si>
  <si>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</si>
  <si>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</si>
  <si>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</si>
  <si>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</si>
  <si>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</si>
  <si>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</si>
  <si>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</si>
  <si>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</si>
  <si>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</si>
  <si>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</si>
  <si>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</si>
  <si>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</si>
  <si>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</si>
  <si>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</si>
  <si>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</si>
  <si>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</si>
  <si>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</si>
  <si>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</si>
  <si>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</si>
  <si>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</si>
  <si>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</si>
  <si>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</si>
  <si>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</si>
  <si>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</si>
  <si>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</si>
  <si>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</si>
  <si>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</si>
  <si>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</si>
  <si>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</si>
  <si>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</si>
  <si>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</si>
  <si>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</si>
  <si>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</si>
  <si>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</si>
  <si>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</si>
  <si>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</si>
  <si>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</si>
  <si>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</si>
  <si>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</si>
  <si>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</si>
  <si>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</si>
  <si>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</si>
  <si>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</si>
  <si>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</si>
  <si>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</si>
  <si>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</si>
  <si>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</si>
  <si>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</si>
  <si>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</si>
  <si>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</si>
  <si>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</si>
  <si>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</si>
  <si>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</si>
  <si>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</si>
  <si>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</si>
  <si>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</si>
  <si>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</si>
  <si>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</si>
  <si>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</si>
  <si>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</si>
  <si>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</si>
  <si>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</si>
  <si>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</si>
  <si>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</si>
  <si>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</si>
  <si>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</si>
  <si>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</si>
  <si>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</si>
  <si>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</si>
  <si>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</si>
  <si>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</si>
  <si>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</si>
  <si>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</si>
  <si>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</si>
  <si>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</si>
  <si>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</si>
  <si>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</si>
  <si>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</si>
  <si>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</si>
  <si>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</si>
  <si>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</si>
  <si>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</si>
  <si>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</si>
  <si>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</si>
  <si>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</si>
  <si>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</si>
  <si>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</si>
  <si>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</si>
  <si>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</si>
  <si>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</si>
  <si>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</si>
  <si>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</si>
  <si>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</si>
  <si>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</si>
  <si>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</si>
  <si>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</si>
  <si>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</si>
  <si>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</si>
  <si>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</si>
  <si>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</si>
  <si>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</si>
  <si>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</si>
  <si>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</si>
  <si>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</si>
  <si>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</si>
  <si>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</si>
  <si>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</si>
  <si>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</si>
  <si>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</si>
  <si>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</si>
  <si>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</si>
  <si>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</si>
  <si>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</si>
  <si>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</si>
  <si>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</si>
  <si>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</si>
  <si>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</si>
  <si>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</si>
  <si>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</si>
  <si>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</si>
  <si>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</si>
  <si>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</si>
  <si>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</si>
  <si>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</si>
  <si>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</si>
  <si>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</si>
  <si>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</si>
  <si>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</si>
  <si>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</si>
  <si>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</si>
  <si>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</si>
  <si>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</si>
  <si>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</si>
  <si>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</si>
  <si>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</si>
  <si>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</si>
  <si>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</si>
  <si>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</si>
  <si>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</si>
  <si>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</si>
  <si>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</si>
  <si>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</si>
  <si>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</si>
  <si>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</si>
  <si>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</si>
  <si>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</si>
  <si>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</si>
  <si>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</si>
  <si>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</si>
  <si>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</si>
  <si>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</si>
  <si>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</si>
  <si>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</si>
  <si>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</si>
  <si>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</si>
  <si>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</si>
  <si>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</si>
  <si>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</si>
  <si>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</si>
  <si>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</si>
  <si>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</si>
  <si>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</si>
  <si>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</si>
  <si>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</si>
  <si>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</si>
  <si>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</si>
  <si>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</si>
  <si>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</si>
  <si>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</si>
  <si>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</si>
  <si>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</si>
  <si>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</si>
  <si>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</si>
  <si>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</si>
  <si>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</si>
  <si>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</si>
  <si>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</si>
  <si>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</si>
  <si>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</si>
  <si>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</si>
  <si>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</si>
  <si>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</si>
  <si>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</si>
  <si>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</si>
  <si>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</si>
  <si>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</si>
  <si>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</si>
  <si>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</si>
  <si>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</si>
  <si>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</si>
  <si>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</si>
  <si>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</si>
  <si>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</si>
  <si>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</si>
  <si>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</si>
  <si>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</si>
  <si>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</si>
  <si>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</si>
  <si>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</si>
  <si>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</si>
  <si>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</si>
  <si>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</si>
  <si>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</si>
  <si>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</si>
  <si>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</si>
  <si>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</si>
  <si>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</si>
  <si>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</si>
  <si>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</si>
  <si>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</si>
  <si>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</si>
  <si>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</si>
  <si>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</si>
  <si>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</si>
  <si>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</si>
  <si>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</si>
  <si>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</si>
  <si>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</si>
  <si>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</si>
  <si>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</si>
  <si>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</si>
  <si>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</si>
  <si>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</si>
  <si>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</si>
  <si>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</si>
  <si>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</si>
  <si>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</si>
  <si>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</si>
  <si>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</si>
  <si>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</si>
  <si>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</si>
  <si>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</si>
  <si>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</si>
  <si>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</si>
  <si>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</si>
  <si>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</si>
  <si>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</si>
  <si>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</si>
  <si>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</si>
  <si>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</si>
  <si>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</si>
  <si>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</si>
  <si>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</si>
  <si>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</si>
  <si>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</si>
  <si>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</si>
  <si>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</si>
  <si>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</si>
  <si>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</si>
  <si>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</si>
  <si>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</si>
  <si>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</si>
  <si>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</si>
  <si>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</si>
  <si>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</si>
  <si>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</si>
  <si>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</si>
  <si>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</si>
  <si>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</si>
  <si>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</si>
  <si>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</si>
  <si>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</si>
  <si>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</si>
  <si>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</si>
  <si>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</si>
  <si>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</si>
  <si>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</si>
  <si>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</si>
  <si>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</si>
  <si>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</si>
  <si>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</si>
  <si>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</si>
  <si>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</si>
  <si>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</si>
  <si>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</si>
  <si>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</si>
  <si>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</si>
  <si>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</si>
  <si>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</si>
  <si>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</si>
  <si>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</si>
  <si>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</si>
  <si>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</si>
  <si>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</si>
  <si>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</si>
  <si>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</si>
  <si>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</si>
  <si>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</si>
  <si>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</si>
  <si>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</si>
  <si>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</si>
  <si>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</si>
  <si>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</si>
  <si>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</si>
  <si>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</si>
  <si>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</si>
  <si>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</si>
  <si>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</si>
  <si>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</si>
  <si>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</si>
  <si>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</si>
  <si>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</si>
  <si>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</si>
  <si>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</si>
  <si>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</si>
  <si>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</si>
  <si>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</si>
  <si>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</si>
  <si>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</si>
  <si>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</si>
  <si>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</si>
  <si>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</si>
  <si>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</si>
  <si>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</si>
  <si>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</si>
  <si>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</si>
  <si>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</si>
  <si>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</si>
  <si>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</si>
  <si>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</si>
  <si>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</si>
  <si>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</si>
  <si>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</si>
  <si>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</si>
  <si>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</si>
  <si>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</si>
  <si>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</si>
  <si>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</si>
  <si>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</si>
  <si>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</si>
  <si>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</si>
  <si>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</si>
  <si>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</si>
  <si>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</si>
  <si>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</si>
  <si>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</si>
  <si>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</si>
  <si>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</si>
  <si>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</si>
  <si>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</si>
  <si>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</si>
  <si>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</si>
  <si>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</si>
  <si>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</si>
  <si>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</si>
  <si>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</si>
  <si>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</si>
  <si>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</si>
  <si>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</si>
  <si>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</si>
  <si>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</si>
  <si>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</si>
  <si>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</si>
  <si>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</si>
  <si>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</si>
  <si>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</si>
  <si>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</si>
  <si>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</si>
  <si>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</si>
  <si>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</si>
  <si>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</si>
  <si>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</si>
  <si>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</si>
  <si>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</si>
  <si>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</si>
  <si>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</si>
  <si>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</si>
  <si>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</si>
  <si>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</si>
  <si>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</si>
  <si>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</si>
  <si>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</si>
  <si>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</si>
  <si>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</si>
  <si>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</si>
  <si>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</si>
  <si>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</si>
  <si>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</si>
  <si>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</si>
  <si>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</si>
  <si>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</si>
  <si>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</si>
  <si>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</si>
  <si>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</si>
  <si>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</si>
  <si>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</si>
  <si>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</si>
  <si>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</si>
  <si>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</si>
  <si>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</si>
  <si>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</si>
  <si>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</si>
  <si>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</si>
  <si>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</si>
  <si>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</si>
  <si>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</si>
  <si>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</si>
  <si>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</si>
  <si>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</si>
  <si>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</si>
  <si>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</si>
  <si>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</si>
  <si>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</si>
  <si>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</si>
  <si>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</si>
  <si>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</si>
  <si>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</si>
  <si>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</si>
  <si>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</si>
  <si>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</si>
  <si>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</si>
  <si>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</si>
  <si>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</si>
  <si>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</si>
  <si>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</si>
  <si>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</si>
  <si>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</si>
  <si>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</si>
  <si>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</si>
  <si>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</si>
  <si>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</si>
  <si>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</si>
  <si>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</si>
  <si>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</si>
  <si>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</si>
  <si>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</si>
  <si>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</si>
  <si>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</si>
  <si>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</si>
  <si>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</si>
  <si>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</si>
  <si>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</si>
  <si>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</si>
  <si>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</si>
  <si>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</si>
  <si>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</si>
  <si>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</si>
  <si>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</si>
  <si>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</si>
  <si>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</si>
  <si>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</si>
  <si>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</si>
  <si>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</si>
  <si>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</si>
  <si>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</si>
  <si>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</si>
  <si>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</si>
  <si>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</si>
  <si>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</si>
  <si>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</si>
  <si>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</si>
  <si>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</si>
  <si>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</si>
  <si>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</si>
  <si>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</si>
  <si>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</si>
  <si>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</si>
  <si>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</si>
  <si>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</si>
  <si>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</si>
  <si>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</si>
  <si>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</si>
  <si>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</si>
  <si>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</si>
  <si>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</si>
  <si>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</si>
  <si>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</si>
  <si>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</si>
  <si>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</si>
  <si>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</si>
  <si>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</si>
  <si>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</si>
  <si>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</si>
  <si>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</si>
  <si>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</si>
  <si>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</si>
  <si>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</si>
  <si>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</si>
  <si>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</si>
  <si>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</si>
  <si>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</si>
  <si>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</si>
  <si>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</si>
  <si>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</si>
  <si>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</si>
  <si>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</si>
  <si>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</si>
  <si>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</si>
  <si>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</si>
  <si>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</si>
  <si>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</si>
  <si>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</si>
  <si>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</si>
  <si>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</si>
  <si>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</si>
  <si>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</si>
  <si>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</si>
  <si>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</si>
  <si>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</si>
  <si>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</si>
  <si>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</si>
  <si>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</si>
  <si>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</si>
  <si>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</si>
  <si>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</si>
  <si>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</si>
  <si>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</si>
  <si>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</si>
  <si>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</si>
  <si>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</si>
  <si>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</si>
  <si>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</si>
  <si>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</si>
  <si>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</si>
  <si>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</si>
  <si>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</si>
  <si>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</si>
  <si>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</si>
  <si>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</si>
  <si>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</si>
  <si>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</si>
  <si>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</si>
  <si>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</si>
  <si>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</si>
  <si>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</si>
  <si>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</si>
  <si>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</si>
  <si>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</si>
  <si>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</si>
  <si>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</si>
  <si>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</si>
  <si>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</si>
  <si>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</si>
  <si>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</si>
  <si>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</si>
  <si>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</si>
  <si>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</si>
  <si>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</si>
  <si>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</si>
  <si>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</si>
  <si>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</si>
  <si>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</si>
  <si>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</si>
  <si>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</si>
  <si>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</si>
  <si>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</si>
  <si>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</si>
  <si>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</si>
  <si>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</si>
  <si>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</si>
  <si>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</si>
  <si>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</si>
  <si>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</si>
  <si>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</si>
  <si>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</si>
  <si>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</si>
  <si>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</si>
  <si>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</si>
  <si>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</si>
  <si>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</si>
  <si>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</si>
  <si>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</si>
  <si>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</si>
  <si>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</si>
  <si>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</si>
  <si>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</si>
  <si>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</si>
  <si>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</si>
  <si>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</si>
  <si>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</si>
  <si>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</si>
  <si>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</si>
  <si>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</si>
  <si>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</si>
  <si>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</si>
  <si>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</si>
  <si>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</si>
  <si>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</si>
  <si>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</si>
  <si>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</si>
  <si>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</si>
  <si>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</si>
  <si>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</si>
  <si>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</si>
  <si>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</si>
  <si>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</si>
  <si>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</si>
  <si>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</si>
  <si>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</si>
  <si>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</si>
  <si>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</si>
  <si>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</si>
  <si>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</si>
  <si>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</si>
  <si>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</si>
  <si>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</si>
  <si>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</si>
  <si>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</si>
  <si>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</si>
  <si>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</si>
  <si>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</si>
  <si>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</si>
  <si>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</si>
  <si>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</si>
  <si>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</si>
  <si>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</si>
  <si>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</si>
  <si>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</si>
  <si>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</si>
  <si>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</si>
  <si>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</si>
  <si>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</si>
  <si>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</si>
  <si>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</si>
  <si>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</si>
  <si>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</si>
  <si>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</si>
  <si>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</si>
  <si>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</si>
  <si>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</si>
  <si>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</si>
  <si>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</si>
  <si>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</si>
  <si>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</si>
  <si>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</si>
  <si>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</si>
  <si>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</si>
  <si>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</si>
  <si>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</si>
  <si>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</si>
  <si>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</si>
  <si>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</si>
  <si>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</si>
  <si>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</si>
  <si>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</si>
  <si>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</si>
  <si>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</si>
  <si>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</si>
  <si>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</si>
  <si>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</si>
  <si>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</si>
  <si>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</si>
  <si>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</si>
  <si>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</si>
  <si>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</si>
  <si>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</si>
  <si>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</si>
  <si>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</si>
  <si>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</si>
  <si>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</si>
  <si>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</si>
  <si>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</si>
  <si>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</si>
  <si>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</si>
  <si>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</si>
  <si>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</si>
  <si>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</si>
  <si>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</si>
  <si>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</si>
  <si>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</si>
  <si>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</si>
  <si>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</si>
  <si>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</si>
  <si>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</si>
  <si>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</si>
  <si>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</si>
  <si>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</si>
  <si>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</si>
  <si>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</si>
  <si>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</si>
  <si>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</si>
  <si>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</si>
  <si>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</si>
  <si>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</si>
  <si>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</si>
  <si>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</si>
  <si>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</si>
  <si>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</si>
  <si>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</si>
  <si>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</si>
  <si>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</si>
  <si>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</si>
  <si>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</si>
  <si>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</si>
  <si>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</si>
  <si>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</si>
  <si>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</si>
  <si>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</si>
  <si>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</si>
  <si>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</si>
  <si>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</si>
  <si>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</si>
  <si>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</si>
  <si>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</si>
  <si>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</si>
  <si>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</si>
  <si>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</si>
  <si>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</si>
  <si>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</si>
  <si>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</si>
  <si>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</si>
  <si>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</si>
  <si>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</si>
  <si>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</si>
  <si>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</si>
  <si>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</si>
  <si>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</si>
  <si>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</si>
  <si>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</si>
  <si>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</si>
  <si>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</si>
  <si>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</si>
  <si>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</si>
  <si>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</si>
  <si>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</si>
  <si>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</si>
  <si>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</si>
  <si>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</si>
  <si>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</si>
  <si>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</si>
  <si>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</si>
  <si>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</si>
  <si>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</si>
  <si>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</si>
  <si>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</si>
  <si>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</si>
  <si>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</si>
  <si>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</si>
  <si>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</si>
  <si>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</si>
  <si>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</si>
  <si>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</si>
  <si>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</si>
  <si>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</si>
  <si>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</si>
  <si>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</si>
  <si>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</si>
  <si>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</si>
  <si>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</si>
  <si>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</si>
  <si>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</si>
  <si>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</si>
  <si>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</si>
  <si>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</si>
  <si>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</si>
  <si>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</si>
  <si>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</si>
  <si>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</si>
  <si>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</si>
  <si>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</si>
  <si>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</si>
  <si>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</si>
  <si>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</si>
  <si>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</si>
  <si>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</si>
  <si>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</si>
  <si>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</si>
  <si>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</si>
  <si>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</si>
  <si>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</si>
  <si>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</si>
  <si>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</si>
  <si>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</si>
  <si>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</si>
  <si>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</si>
  <si>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</si>
  <si>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</si>
  <si>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</si>
  <si>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</si>
  <si>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</si>
  <si>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</si>
  <si>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</si>
  <si>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</si>
  <si>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</si>
  <si>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</si>
  <si>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</si>
  <si>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</si>
  <si>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</si>
  <si>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</si>
  <si>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</si>
  <si>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</si>
  <si>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</si>
  <si>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</si>
  <si>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</si>
  <si>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</si>
  <si>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</si>
  <si>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</si>
  <si>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</si>
  <si>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</si>
  <si>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</si>
  <si>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</si>
  <si>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</si>
  <si>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</si>
  <si>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</si>
  <si>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</si>
  <si>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</si>
  <si>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</si>
  <si>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</si>
  <si>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</si>
  <si>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</si>
  <si>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</si>
  <si>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</si>
  <si>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</si>
  <si>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</si>
  <si>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</si>
  <si>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</si>
  <si>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</si>
  <si>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</si>
  <si>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</si>
  <si>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</si>
  <si>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</si>
  <si>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</si>
  <si>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</si>
  <si>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</si>
  <si>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</si>
  <si>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</si>
  <si>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</si>
  <si>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</si>
  <si>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</si>
  <si>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</si>
  <si>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</si>
  <si>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</si>
  <si>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</si>
  <si>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</si>
  <si>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</si>
  <si>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</si>
  <si>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</si>
  <si>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</si>
  <si>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</si>
  <si>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</si>
  <si>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</si>
  <si>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</si>
  <si>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</si>
  <si>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</si>
  <si>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</si>
  <si>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</si>
  <si>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</si>
  <si>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</si>
  <si>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</si>
  <si>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</si>
  <si>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</si>
  <si>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</si>
  <si>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</si>
  <si>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</si>
  <si>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</si>
  <si>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</si>
  <si>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</si>
  <si>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</si>
  <si>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</si>
  <si>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</si>
  <si>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</si>
  <si>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</si>
  <si>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</si>
  <si>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</si>
  <si>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</si>
  <si>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</si>
  <si>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</si>
  <si>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</si>
  <si>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</si>
  <si>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</si>
  <si>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</si>
  <si>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</si>
  <si>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</si>
  <si>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</si>
  <si>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</si>
  <si>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</si>
  <si>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</si>
  <si>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</si>
  <si>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</si>
  <si>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</si>
  <si>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</si>
  <si>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</si>
  <si>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</si>
  <si>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</si>
  <si>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</si>
  <si>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</si>
  <si>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</si>
  <si>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</si>
  <si>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</si>
  <si>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</si>
  <si>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</si>
  <si>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</si>
  <si>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</si>
  <si>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</si>
  <si>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</si>
  <si>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</si>
  <si>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</si>
  <si>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</si>
  <si>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</si>
  <si>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</si>
  <si>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</si>
  <si>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</si>
  <si>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</si>
  <si>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</si>
  <si>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</si>
  <si>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</si>
  <si>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</si>
  <si>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</si>
  <si>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</si>
  <si>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</si>
  <si>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</si>
  <si>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</si>
  <si>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</si>
  <si>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</si>
  <si>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</si>
  <si>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</si>
  <si>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</si>
  <si>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</si>
  <si>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</si>
  <si>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</si>
  <si>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</si>
  <si>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</si>
  <si>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</si>
  <si>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</si>
  <si>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</si>
  <si>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</si>
  <si>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</si>
  <si>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</si>
  <si>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</si>
  <si>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</si>
  <si>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</si>
  <si>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</si>
  <si>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</si>
  <si>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</si>
  <si>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</si>
  <si>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</si>
  <si>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</si>
  <si>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</si>
  <si>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</si>
  <si>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</si>
  <si>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</si>
  <si>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</si>
  <si>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</si>
  <si>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</si>
  <si>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</si>
  <si>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</si>
  <si>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</si>
  <si>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</si>
  <si>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</si>
  <si>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</si>
  <si>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</si>
  <si>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</si>
  <si>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</si>
  <si>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</si>
  <si>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</si>
  <si>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</si>
  <si>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</si>
  <si>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</si>
  <si>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</si>
  <si>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</si>
  <si>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</si>
  <si>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</si>
  <si>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</si>
  <si>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</si>
  <si>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</si>
  <si>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</si>
  <si>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</si>
  <si>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</si>
  <si>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</si>
  <si>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</si>
  <si>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</si>
  <si>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</si>
  <si>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</si>
  <si>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</si>
  <si>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</si>
  <si>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</si>
  <si>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</si>
  <si>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</si>
  <si>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</si>
  <si>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</si>
  <si>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</si>
  <si>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</si>
  <si>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</si>
  <si>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</si>
  <si>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</si>
  <si>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</si>
  <si>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</si>
  <si>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</si>
  <si>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</si>
  <si>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</si>
  <si>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</si>
  <si>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</si>
  <si>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</si>
  <si>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</si>
  <si>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</si>
  <si>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</si>
  <si>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</si>
  <si>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</si>
  <si>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</si>
  <si>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</si>
  <si>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</si>
  <si>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</si>
  <si>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</si>
  <si>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</si>
  <si>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</si>
  <si>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</si>
  <si>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</si>
  <si>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</si>
  <si>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</si>
  <si>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</si>
  <si>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</si>
  <si>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</si>
  <si>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</si>
  <si>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</si>
  <si>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</si>
  <si>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</si>
  <si>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</si>
  <si>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</si>
  <si>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</si>
  <si>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</si>
  <si>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</si>
  <si>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</si>
  <si>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</si>
  <si>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</si>
  <si>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</si>
  <si>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</si>
  <si>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</si>
  <si>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</si>
  <si>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</si>
  <si>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</si>
  <si>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</si>
  <si>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</si>
  <si>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</si>
  <si>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</si>
  <si>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</si>
  <si>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</si>
  <si>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</si>
  <si>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</si>
  <si>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</si>
  <si>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</si>
  <si>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</si>
  <si>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</si>
  <si>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</si>
  <si>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</si>
  <si>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</si>
  <si>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</si>
  <si>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</si>
  <si>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</si>
  <si>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</si>
  <si>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</si>
  <si>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</si>
  <si>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</si>
  <si>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</si>
  <si>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</si>
  <si>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</si>
  <si>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</si>
  <si>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</si>
  <si>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</si>
  <si>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</si>
  <si>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</si>
  <si>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</si>
  <si>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</si>
  <si>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</si>
  <si>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</si>
  <si>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</si>
  <si>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</si>
  <si>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</si>
  <si>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</si>
  <si>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</si>
  <si>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</si>
  <si>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</si>
  <si>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</si>
  <si>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</si>
  <si>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</si>
  <si>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</si>
  <si>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</si>
  <si>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</si>
  <si>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</si>
  <si>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</si>
  <si>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</si>
  <si>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</si>
  <si>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</si>
  <si>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</si>
  <si>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</si>
  <si>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</si>
  <si>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</si>
  <si>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</si>
  <si>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</si>
  <si>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</si>
  <si>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</si>
  <si>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</si>
  <si>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</si>
  <si>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</si>
  <si>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</si>
  <si>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</si>
  <si>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</si>
  <si>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</si>
  <si>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</si>
  <si>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</si>
  <si>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</si>
  <si>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</si>
  <si>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</si>
  <si>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</si>
  <si>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</si>
  <si>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</si>
  <si>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</si>
  <si>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</si>
  <si>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</si>
  <si>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</si>
  <si>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</si>
  <si>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</si>
  <si>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</si>
  <si>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</si>
  <si>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</si>
  <si>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</si>
  <si>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</si>
  <si>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</si>
  <si>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</si>
  <si>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</si>
  <si>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</si>
  <si>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</si>
  <si>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</si>
  <si>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</si>
  <si>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</si>
  <si>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</si>
  <si>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</si>
  <si>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</si>
  <si>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</si>
  <si>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</si>
  <si>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</si>
  <si>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</si>
  <si>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</si>
  <si>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</si>
  <si>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</si>
  <si>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</si>
  <si>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</si>
  <si>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</si>
  <si>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</si>
  <si>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</si>
  <si>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</si>
  <si>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</si>
  <si>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</si>
  <si>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</si>
  <si>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</si>
  <si>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</si>
  <si>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</si>
  <si>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</si>
  <si>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</si>
  <si>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</si>
  <si>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</si>
  <si>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</si>
  <si>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</si>
  <si>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</si>
  <si>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</si>
  <si>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</si>
  <si>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</si>
  <si>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</si>
  <si>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</si>
  <si>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</si>
  <si>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</si>
  <si>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</si>
  <si>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</si>
  <si>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</si>
  <si>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</si>
  <si>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</si>
  <si>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</si>
  <si>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</si>
  <si>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</si>
  <si>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</si>
  <si>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</si>
  <si>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</si>
  <si>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</si>
  <si>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</si>
  <si>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</si>
  <si>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</si>
  <si>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</si>
  <si>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</si>
  <si>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</si>
  <si>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</si>
  <si>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</si>
  <si>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</si>
  <si>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</si>
  <si>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</si>
  <si>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</si>
  <si>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</si>
  <si>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</si>
  <si>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</si>
  <si>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</si>
  <si>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</si>
  <si>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</si>
  <si>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</si>
  <si>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</si>
  <si>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</si>
  <si>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</si>
  <si>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</si>
  <si>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</si>
  <si>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</si>
  <si>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</si>
  <si>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</si>
  <si>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</si>
  <si>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</si>
  <si>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</si>
  <si>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</si>
  <si>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</si>
  <si>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</si>
  <si>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</si>
  <si>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</si>
  <si>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</si>
  <si>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</si>
  <si>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</si>
  <si>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</si>
  <si>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</si>
  <si>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</si>
  <si>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</si>
  <si>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</si>
  <si>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</si>
  <si>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</si>
  <si>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</si>
  <si>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</si>
  <si>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</si>
  <si>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</si>
  <si>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</si>
  <si>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</si>
  <si>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</si>
  <si>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</si>
  <si>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</si>
  <si>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</si>
  <si>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</si>
  <si>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</si>
  <si>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</si>
  <si>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</si>
  <si>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</si>
  <si>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</si>
  <si>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</si>
  <si>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</si>
  <si>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</si>
  <si>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</si>
  <si>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</si>
  <si>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</si>
  <si>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</si>
  <si>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</si>
  <si>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</si>
  <si>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</si>
  <si>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</si>
  <si>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</si>
  <si>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</si>
  <si>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</si>
  <si>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</si>
  <si>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</si>
  <si>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</si>
  <si>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</si>
  <si>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</si>
  <si>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</si>
  <si>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</si>
  <si>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</si>
  <si>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</si>
  <si>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</si>
  <si>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</si>
  <si>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</si>
  <si>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</si>
  <si>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</si>
  <si>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</si>
  <si>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</si>
  <si>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</si>
  <si>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</si>
  <si>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</si>
  <si>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</si>
  <si>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</si>
  <si>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</si>
  <si>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</si>
  <si>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</si>
  <si>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</si>
  <si>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</si>
  <si>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</si>
  <si>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</si>
  <si>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</si>
  <si>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</si>
  <si>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</si>
  <si>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</si>
  <si>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</si>
  <si>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</si>
  <si>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</si>
  <si>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</si>
  <si>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</si>
  <si>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</si>
  <si>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</si>
  <si>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</si>
  <si>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</si>
  <si>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</si>
  <si>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</si>
  <si>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</si>
  <si>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</si>
  <si>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</si>
  <si>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</si>
  <si>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</si>
  <si>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</si>
  <si>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</si>
  <si>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</si>
  <si>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</si>
  <si>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</si>
  <si>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</si>
  <si>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</si>
  <si>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</si>
  <si>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</si>
  <si>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</si>
  <si>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</si>
  <si>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</si>
  <si>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</si>
  <si>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</si>
  <si>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</si>
  <si>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</si>
  <si>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</si>
  <si>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</si>
  <si>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</si>
  <si>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</si>
  <si>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</si>
  <si>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</si>
  <si>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</si>
  <si>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</si>
  <si>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</si>
  <si>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</si>
  <si>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</si>
  <si>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</si>
  <si>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</si>
  <si>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</si>
  <si>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</si>
  <si>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</si>
  <si>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</si>
  <si>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</si>
  <si>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</si>
  <si>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</si>
  <si>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</si>
  <si>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</si>
  <si>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</si>
  <si>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</si>
  <si>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</si>
  <si>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</si>
  <si>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</si>
  <si>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</si>
  <si>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</si>
  <si>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</si>
  <si>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</si>
  <si>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</si>
  <si>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</si>
  <si>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</si>
  <si>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</si>
  <si>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</si>
  <si>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</si>
  <si>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</si>
  <si>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</si>
  <si>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</si>
  <si>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</si>
  <si>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</si>
  <si>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</si>
  <si>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</si>
  <si>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</si>
  <si>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</si>
  <si>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</si>
  <si>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</si>
  <si>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</si>
  <si>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</si>
  <si>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</si>
  <si>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</si>
  <si>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</si>
  <si>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</si>
  <si>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</si>
  <si>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</si>
  <si>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</si>
  <si>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</si>
  <si>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</si>
  <si>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</si>
  <si>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</si>
  <si>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</si>
  <si>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</si>
  <si>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</si>
  <si>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</si>
  <si>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</si>
  <si>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</si>
  <si>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</si>
  <si>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</si>
  <si>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</si>
  <si>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</si>
  <si>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</si>
  <si>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</si>
  <si>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</si>
  <si>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</si>
  <si>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</si>
  <si>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</si>
  <si>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</si>
  <si>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</si>
  <si>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</si>
  <si>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</si>
  <si>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</si>
  <si>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</si>
  <si>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</si>
  <si>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</si>
  <si>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</si>
  <si>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</si>
  <si>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</si>
  <si>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</si>
  <si>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</si>
  <si>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</si>
  <si>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</si>
  <si>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</si>
  <si>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</si>
  <si>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</si>
  <si>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</si>
  <si>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</si>
  <si>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</si>
  <si>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</si>
  <si>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</si>
  <si>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</si>
  <si>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</si>
  <si>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</si>
  <si>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</si>
  <si>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</si>
  <si>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</si>
  <si>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</si>
  <si>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</si>
  <si>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</si>
  <si>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</si>
  <si>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</si>
  <si>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</si>
  <si>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</si>
  <si>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</si>
  <si>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</si>
  <si>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</si>
  <si>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</si>
  <si>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</si>
  <si>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</si>
  <si>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</si>
  <si>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</si>
  <si>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</si>
  <si>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</si>
  <si>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</si>
  <si>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</si>
  <si>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</si>
  <si>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</si>
  <si>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</si>
  <si>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</si>
  <si>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</si>
  <si>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</si>
  <si>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</si>
  <si>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</si>
  <si>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</si>
  <si>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</si>
  <si>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</si>
  <si>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</si>
  <si>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</si>
  <si>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</si>
  <si>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</si>
  <si>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</si>
  <si>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</si>
  <si>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</si>
  <si>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</si>
  <si>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</si>
  <si>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</si>
  <si>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</si>
  <si>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</si>
  <si>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</si>
  <si>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</si>
  <si>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</si>
  <si>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</si>
  <si>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</si>
  <si>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</si>
  <si>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</si>
  <si>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</si>
  <si>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</si>
  <si>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</si>
  <si>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</si>
  <si>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</si>
  <si>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</si>
  <si>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</si>
  <si>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</si>
  <si>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</si>
  <si>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</si>
  <si>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</si>
  <si>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</si>
  <si>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</si>
  <si>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</si>
  <si>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</si>
  <si>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</si>
  <si>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</si>
  <si>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</si>
  <si>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</si>
  <si>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</si>
  <si>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</si>
  <si>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</si>
  <si>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</si>
  <si>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</si>
  <si>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</si>
  <si>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</si>
  <si>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</si>
  <si>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</si>
  <si>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</si>
  <si>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</si>
  <si>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</si>
  <si>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</si>
  <si>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</si>
  <si>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</si>
  <si>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</si>
  <si>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</si>
  <si>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</si>
  <si>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</si>
  <si>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</si>
  <si>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</si>
  <si>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</si>
  <si>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</si>
  <si>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</si>
  <si>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</si>
  <si>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</si>
  <si>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</si>
  <si>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</si>
  <si>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</si>
  <si>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</si>
  <si>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</si>
  <si>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</si>
  <si>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</si>
  <si>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</si>
  <si>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</si>
  <si>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</si>
  <si>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</si>
  <si>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</si>
  <si>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</si>
  <si>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</si>
  <si>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</si>
  <si>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</si>
  <si>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</si>
  <si>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</si>
  <si>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</si>
  <si>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</si>
  <si>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</si>
  <si>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</si>
  <si>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</si>
  <si>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</si>
  <si>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</si>
  <si>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</si>
  <si>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</si>
  <si>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</si>
  <si>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</si>
  <si>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</si>
  <si>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</si>
  <si>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</si>
  <si>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</si>
  <si>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</si>
  <si>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</si>
  <si>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</si>
  <si>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</si>
  <si>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</si>
  <si>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</si>
  <si>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</si>
  <si>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</si>
  <si>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</si>
  <si>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</si>
  <si>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</si>
  <si>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</si>
  <si>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</si>
  <si>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</si>
  <si>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</si>
  <si>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</si>
  <si>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</si>
  <si>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</si>
  <si>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</si>
  <si>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</si>
  <si>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</si>
  <si>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</si>
  <si>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</si>
  <si>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</si>
  <si>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</si>
  <si>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</si>
  <si>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</si>
  <si>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</si>
  <si>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</si>
  <si>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</si>
  <si>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</si>
  <si>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</si>
  <si>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</si>
  <si>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</si>
  <si>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</si>
  <si>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</si>
  <si>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</si>
  <si>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</si>
  <si>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</si>
  <si>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</si>
  <si>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</si>
  <si>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</si>
  <si>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</si>
  <si>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</si>
  <si>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</si>
  <si>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</si>
  <si>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</si>
  <si>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</si>
  <si>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</si>
  <si>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</si>
  <si>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</si>
  <si>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</si>
  <si>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</si>
  <si>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</si>
  <si>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</si>
  <si>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</si>
  <si>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</si>
  <si>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</si>
  <si>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</si>
  <si>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</si>
  <si>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</si>
  <si>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</si>
  <si>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</si>
  <si>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</si>
  <si>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</si>
  <si>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</si>
  <si>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</si>
  <si>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</si>
  <si>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</si>
  <si>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</si>
  <si>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</si>
  <si>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</si>
  <si>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</si>
  <si>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</si>
  <si>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</si>
  <si>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</si>
  <si>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</si>
  <si>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</si>
  <si>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</si>
  <si>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</si>
  <si>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</si>
  <si>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</si>
  <si>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</si>
  <si>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</si>
  <si>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</si>
  <si>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</si>
  <si>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</si>
  <si>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</si>
  <si>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</si>
  <si>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</si>
  <si>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</si>
  <si>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</si>
  <si>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</si>
  <si>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</si>
  <si>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</si>
  <si>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</si>
  <si>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</si>
  <si>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</si>
  <si>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</si>
  <si>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</si>
  <si>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</si>
  <si>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</si>
  <si>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</si>
  <si>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</si>
  <si>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</si>
  <si>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</si>
  <si>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</si>
  <si>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</si>
  <si>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</si>
  <si>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</si>
  <si>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</si>
  <si>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</si>
  <si>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</si>
  <si>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</si>
  <si>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</si>
  <si>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</si>
  <si>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</si>
  <si>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</si>
  <si>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</si>
  <si>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</si>
  <si>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</si>
  <si>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</si>
  <si>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</si>
  <si>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</si>
  <si>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</si>
  <si>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</si>
  <si>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</si>
  <si>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</si>
  <si>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</si>
  <si>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</si>
  <si>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</si>
  <si>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</si>
  <si>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</si>
  <si>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</si>
  <si>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</si>
  <si>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</si>
  <si>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</si>
  <si>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</si>
  <si>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</si>
  <si>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</si>
  <si>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</si>
  <si>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</si>
  <si>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</si>
  <si>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</si>
  <si>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</si>
  <si>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</si>
  <si>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</si>
  <si>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</si>
  <si>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</si>
  <si>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</si>
  <si>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</si>
  <si>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</si>
  <si>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</si>
  <si>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</si>
  <si>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</si>
  <si>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</si>
  <si>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</si>
  <si>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</si>
  <si>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</si>
  <si>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</si>
  <si>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</si>
  <si>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</si>
  <si>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</si>
  <si>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</si>
  <si>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</si>
  <si>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</si>
  <si>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</si>
  <si>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</si>
  <si>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</si>
  <si>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</si>
  <si>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</si>
  <si>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</si>
  <si>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</si>
  <si>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</si>
  <si>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</si>
  <si>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</si>
  <si>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</si>
  <si>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</si>
  <si>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</si>
  <si>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</si>
  <si>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</si>
  <si>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</si>
  <si>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</si>
  <si>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</si>
  <si>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</si>
  <si>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</si>
  <si>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</si>
  <si>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</si>
  <si>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</si>
  <si>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</si>
  <si>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</si>
  <si>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</si>
  <si>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</si>
  <si>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</si>
  <si>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</si>
  <si>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</si>
  <si>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</si>
  <si>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</si>
  <si>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</si>
  <si>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</si>
  <si>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</si>
  <si>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</si>
  <si>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</si>
  <si>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</si>
  <si>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</si>
  <si>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</si>
  <si>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</si>
  <si>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</si>
  <si>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</si>
  <si>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</si>
  <si>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</si>
  <si>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</si>
  <si>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</si>
  <si>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</si>
  <si>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</si>
  <si>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</si>
  <si>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</si>
  <si>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</si>
  <si>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</si>
  <si>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</si>
  <si>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</si>
  <si>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</si>
  <si>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</si>
  <si>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</si>
  <si>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</si>
  <si>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</si>
  <si>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</si>
  <si>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</si>
  <si>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</si>
  <si>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</si>
  <si>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</si>
  <si>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</si>
  <si>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</si>
  <si>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</si>
  <si>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</si>
  <si>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</si>
  <si>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</si>
  <si>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</si>
  <si>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</si>
  <si>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</si>
  <si>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</si>
  <si>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</si>
  <si>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</si>
  <si>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</si>
  <si>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</si>
  <si>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</si>
  <si>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</si>
  <si>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</si>
  <si>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</si>
  <si>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</si>
  <si>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</si>
  <si>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</si>
  <si>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</si>
  <si>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</si>
  <si>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</si>
  <si>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</si>
  <si>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</si>
  <si>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</si>
  <si>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</si>
  <si>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</si>
  <si>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</si>
  <si>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</si>
  <si>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</si>
  <si>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</si>
  <si>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</si>
  <si>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</si>
  <si>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</si>
  <si>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</si>
  <si>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</si>
  <si>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</si>
  <si>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</si>
  <si>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</si>
  <si>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</si>
  <si>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</si>
  <si>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</si>
  <si>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</si>
  <si>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</si>
  <si>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</si>
  <si>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</si>
  <si>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</si>
  <si>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</si>
  <si>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</si>
  <si>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</si>
  <si>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</si>
  <si>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</si>
  <si>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</si>
  <si>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</si>
  <si>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</si>
  <si>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</si>
  <si>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</si>
  <si>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</si>
  <si>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</si>
  <si>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</si>
  <si>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</si>
  <si>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</si>
  <si>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</si>
  <si>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</si>
  <si>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</si>
  <si>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</si>
  <si>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</si>
  <si>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</si>
  <si>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</si>
  <si>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</si>
  <si>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</si>
  <si>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</si>
  <si>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</si>
  <si>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</si>
  <si>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</si>
  <si>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</si>
  <si>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</si>
  <si>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</si>
  <si>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</si>
  <si>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</si>
  <si>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</si>
  <si>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</si>
  <si>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</si>
  <si>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</si>
  <si>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</si>
  <si>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</si>
  <si>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</si>
  <si>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</si>
  <si>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</si>
  <si>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</si>
  <si>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</si>
  <si>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</si>
  <si>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</si>
  <si>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</si>
  <si>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</si>
  <si>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</si>
  <si>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</si>
  <si>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</si>
  <si>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</si>
  <si>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</si>
  <si>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</si>
  <si>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</si>
  <si>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</si>
  <si>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</si>
  <si>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</si>
  <si>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</si>
  <si>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</si>
  <si>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</si>
  <si>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</si>
  <si>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</si>
  <si>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</si>
  <si>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</si>
  <si>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</si>
  <si>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</si>
  <si>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</si>
  <si>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</si>
  <si>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</si>
  <si>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</si>
  <si>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</si>
  <si>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</si>
  <si>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</si>
  <si>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</si>
  <si>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</si>
  <si>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</si>
  <si>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</si>
  <si>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</si>
  <si>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</si>
  <si>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</si>
  <si>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</si>
  <si>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</si>
  <si>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</si>
  <si>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</si>
  <si>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</si>
  <si>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</si>
  <si>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</si>
  <si>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</si>
  <si>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</si>
  <si>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</si>
  <si>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</si>
  <si>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</si>
  <si>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</si>
  <si>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</si>
  <si>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</si>
  <si>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</si>
  <si>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</si>
  <si>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</si>
  <si>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</si>
  <si>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</si>
  <si>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</si>
  <si>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</si>
  <si>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</si>
  <si>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</si>
  <si>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</si>
  <si>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</si>
  <si>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</si>
  <si>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</si>
  <si>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</si>
  <si>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</si>
  <si>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</si>
  <si>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</si>
  <si>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</si>
  <si>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</si>
  <si>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</si>
  <si>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</si>
  <si>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</si>
  <si>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</si>
  <si>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</si>
  <si>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</si>
  <si>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</si>
  <si>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</si>
  <si>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</si>
  <si>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</si>
  <si>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</si>
  <si>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</si>
  <si>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</si>
  <si>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</si>
  <si>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</si>
  <si>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</si>
  <si>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</si>
  <si>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</si>
  <si>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</si>
  <si>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</si>
  <si>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</si>
  <si>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</si>
  <si>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</si>
  <si>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</si>
  <si>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</si>
  <si>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</si>
  <si>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</si>
  <si>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</si>
  <si>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</si>
  <si>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</si>
  <si>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</si>
  <si>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</si>
  <si>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</si>
  <si>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</si>
  <si>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</si>
  <si>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</si>
  <si>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</si>
  <si>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</si>
  <si>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</si>
  <si>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</si>
  <si>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</si>
  <si>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</si>
  <si>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</si>
  <si>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</si>
  <si>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</si>
  <si>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</si>
  <si>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</si>
  <si>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</si>
  <si>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</si>
  <si>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</si>
  <si>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</si>
  <si>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</si>
  <si>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</si>
  <si>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</si>
  <si>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</si>
  <si>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</si>
  <si>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</si>
  <si>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</si>
  <si>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</si>
  <si>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</si>
  <si>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</si>
  <si>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</si>
  <si>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</si>
  <si>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</si>
  <si>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</si>
  <si>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</si>
  <si>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</si>
  <si>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</si>
  <si>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</si>
  <si>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</si>
  <si>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</si>
  <si>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</si>
  <si>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</si>
  <si>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</si>
  <si>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</si>
  <si>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</si>
  <si>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</si>
  <si>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</si>
  <si>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</si>
  <si>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</si>
  <si>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</si>
  <si>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</si>
  <si>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</si>
  <si>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</si>
  <si>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</si>
  <si>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</si>
  <si>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</si>
  <si>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</si>
  <si>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</si>
  <si>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</si>
  <si>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</si>
  <si>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</si>
  <si>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</si>
  <si>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</si>
  <si>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</si>
  <si>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</si>
  <si>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</si>
  <si>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</si>
  <si>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</si>
  <si>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</si>
  <si>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</si>
  <si>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</si>
  <si>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</si>
  <si>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</si>
  <si>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</si>
  <si>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</si>
  <si>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</si>
  <si>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</si>
  <si>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</si>
  <si>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</si>
  <si>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</si>
  <si>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</si>
  <si>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</si>
  <si>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</si>
  <si>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</si>
  <si>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</si>
  <si>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</si>
  <si>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</si>
  <si>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</si>
  <si>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</si>
  <si>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</si>
  <si>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</si>
  <si>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</si>
  <si>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</si>
  <si>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</si>
  <si>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</si>
  <si>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</si>
  <si>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</si>
  <si>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</si>
  <si>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</si>
  <si>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</si>
  <si>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</si>
  <si>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</si>
  <si>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</si>
  <si>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</si>
  <si>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</si>
  <si>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</si>
  <si>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</si>
  <si>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</si>
  <si>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</si>
  <si>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</si>
  <si>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</si>
  <si>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</si>
  <si>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</si>
  <si>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</si>
  <si>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</si>
  <si>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</si>
  <si>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</si>
  <si>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</si>
  <si>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</si>
  <si>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</si>
  <si>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</si>
  <si>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</si>
  <si>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</si>
  <si>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</si>
  <si>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</si>
  <si>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</si>
  <si>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</si>
  <si>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</si>
  <si>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</si>
  <si>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</si>
  <si>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</si>
  <si>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</si>
  <si>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</si>
  <si>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</si>
  <si>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</si>
  <si>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</si>
  <si>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</si>
  <si>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</si>
  <si>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</si>
  <si>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</si>
  <si>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</si>
  <si>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</si>
  <si>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</si>
  <si>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</si>
  <si>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</si>
  <si>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</si>
  <si>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</si>
  <si>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</si>
  <si>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</si>
  <si>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</si>
  <si>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</si>
  <si>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</si>
  <si>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</si>
  <si>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</si>
  <si>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</si>
  <si>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</si>
  <si>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</si>
  <si>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</si>
  <si>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</si>
  <si>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</si>
  <si>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</si>
  <si>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</si>
  <si>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</si>
  <si>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</si>
  <si>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</si>
  <si>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</si>
  <si>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</si>
  <si>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</si>
  <si>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</si>
  <si>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</si>
  <si>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</si>
  <si>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</si>
  <si>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</si>
  <si>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</si>
  <si>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</si>
  <si>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</si>
  <si>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</si>
  <si>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</si>
  <si>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</si>
  <si>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</si>
  <si>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</si>
  <si>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</si>
  <si>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</si>
  <si>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</si>
  <si>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</si>
  <si>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</si>
  <si>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</si>
  <si>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</si>
  <si>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</si>
  <si>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</si>
  <si>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</si>
  <si>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</si>
  <si>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</si>
  <si>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</si>
  <si>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</si>
  <si>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</si>
  <si>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</si>
  <si>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</si>
  <si>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</si>
  <si>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</si>
  <si>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</si>
  <si>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</si>
  <si>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</si>
  <si>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</si>
  <si>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</si>
  <si>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</si>
  <si>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</si>
  <si>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</si>
  <si>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</si>
  <si>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</si>
  <si>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</si>
  <si>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</si>
  <si>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</si>
  <si>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</si>
  <si>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</si>
  <si>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</si>
  <si>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</si>
  <si>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</si>
  <si>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</si>
  <si>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</si>
  <si>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</si>
  <si>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</si>
  <si>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</si>
  <si>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</si>
  <si>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</si>
  <si>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</si>
  <si>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</si>
  <si>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</si>
  <si>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</si>
  <si>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</si>
  <si>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</si>
  <si>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</si>
  <si>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</si>
  <si>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</si>
  <si>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</si>
  <si>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</si>
  <si>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</si>
  <si>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</si>
  <si>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</si>
  <si>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</si>
  <si>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</si>
  <si>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</si>
  <si>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</si>
  <si>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</si>
  <si>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</si>
  <si>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</si>
  <si>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</si>
  <si>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</si>
  <si>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</si>
  <si>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</si>
  <si>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</si>
  <si>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</si>
  <si>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</si>
  <si>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</si>
  <si>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</si>
  <si>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</si>
  <si>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</si>
  <si>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</si>
  <si>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</si>
  <si>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</si>
  <si>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</si>
  <si>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</si>
  <si>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</si>
  <si>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</si>
  <si>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</si>
  <si>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</si>
  <si>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</si>
  <si>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</si>
  <si>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</si>
  <si>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</si>
  <si>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</si>
  <si>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</si>
  <si>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</si>
  <si>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</si>
  <si>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</si>
  <si>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</si>
  <si>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</si>
  <si>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</si>
  <si>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</si>
  <si>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</si>
  <si>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</si>
  <si>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</si>
  <si>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</si>
  <si>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</si>
  <si>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</si>
  <si>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</si>
  <si>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</si>
  <si>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</si>
  <si>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</si>
  <si>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</si>
  <si>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</si>
  <si>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</si>
  <si>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</si>
  <si>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</si>
  <si>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</si>
  <si>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</si>
  <si>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</si>
  <si>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</si>
  <si>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</si>
  <si>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</si>
  <si>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</si>
  <si>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</si>
  <si>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</si>
  <si>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</si>
  <si>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</si>
  <si>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</si>
  <si>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</si>
  <si>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</si>
  <si>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</si>
  <si>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</si>
  <si>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</si>
  <si>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</si>
  <si>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</si>
  <si>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</si>
  <si>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</si>
  <si>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</si>
  <si>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</si>
  <si>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</si>
  <si>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</si>
  <si>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</si>
  <si>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</si>
  <si>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</si>
  <si>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</si>
  <si>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</si>
  <si>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</si>
  <si>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</si>
  <si>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</si>
  <si>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</si>
  <si>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</si>
  <si>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</si>
  <si>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</si>
  <si>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</si>
  <si>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</si>
  <si>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</si>
  <si>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</si>
  <si>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</si>
  <si>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</si>
  <si>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</si>
  <si>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</si>
  <si>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</si>
  <si>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</si>
  <si>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</si>
  <si>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</si>
  <si>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</si>
  <si>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</si>
  <si>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</si>
  <si>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</si>
  <si>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</si>
  <si>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</si>
  <si>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</si>
  <si>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</si>
  <si>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</si>
  <si>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</si>
  <si>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</si>
  <si>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</si>
  <si>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</si>
  <si>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</si>
  <si>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</si>
  <si>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</si>
  <si>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</si>
  <si>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</si>
  <si>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</si>
  <si>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</si>
  <si>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</si>
  <si>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</si>
  <si>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</si>
  <si>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</si>
  <si>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</si>
  <si>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</si>
  <si>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</si>
  <si>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</si>
  <si>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</si>
  <si>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</si>
  <si>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</si>
  <si>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</si>
  <si>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</si>
  <si>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</si>
  <si>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</si>
  <si>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</si>
  <si>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</si>
  <si>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</si>
  <si>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</si>
  <si>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</si>
  <si>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</si>
  <si>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</si>
  <si>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</si>
  <si>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</si>
  <si>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</si>
  <si>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</si>
  <si>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</si>
  <si>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</si>
  <si>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</si>
  <si>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</si>
  <si>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</si>
  <si>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</si>
  <si>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</si>
  <si>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</si>
  <si>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</si>
  <si>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</si>
  <si>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</si>
  <si>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</si>
  <si>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</si>
  <si>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</si>
  <si>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</si>
  <si>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</si>
  <si>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</si>
  <si>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</si>
  <si>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</si>
  <si>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</si>
  <si>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</si>
  <si>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</si>
  <si>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</si>
  <si>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</si>
  <si>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</si>
  <si>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</si>
  <si>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</si>
  <si>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</si>
  <si>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</si>
  <si>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</si>
  <si>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</si>
  <si>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</si>
  <si>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</si>
  <si>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</si>
  <si>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</si>
  <si>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</si>
  <si>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</si>
  <si>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</si>
  <si>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</si>
  <si>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</si>
  <si>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</si>
  <si>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</si>
  <si>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</si>
  <si>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</si>
  <si>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</si>
  <si>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</si>
  <si>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</si>
  <si>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</si>
  <si>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</si>
  <si>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</si>
  <si>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</si>
  <si>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</si>
  <si>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</si>
  <si>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</si>
  <si>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</si>
  <si>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</si>
  <si>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</si>
  <si>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</si>
  <si>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</si>
  <si>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</si>
  <si>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</si>
  <si>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</si>
  <si>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</si>
  <si>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</si>
  <si>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</si>
  <si>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</si>
  <si>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</si>
  <si>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</si>
  <si>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</si>
  <si>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</si>
  <si>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</si>
  <si>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</si>
  <si>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</si>
  <si>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</si>
  <si>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</si>
  <si>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</si>
  <si>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</si>
  <si>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</si>
  <si>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</si>
  <si>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</si>
  <si>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</si>
  <si>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</si>
  <si>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</si>
  <si>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</si>
  <si>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</si>
  <si>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</si>
  <si>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</si>
  <si>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</si>
  <si>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</si>
  <si>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</si>
  <si>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</si>
  <si>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</si>
  <si>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</si>
  <si>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</si>
  <si>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</si>
  <si>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</si>
  <si>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</si>
  <si>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</si>
  <si>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</si>
  <si>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</si>
  <si>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</si>
  <si>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</si>
  <si>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</si>
  <si>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</si>
  <si>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</si>
  <si>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</si>
  <si>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</si>
  <si>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</si>
  <si>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</si>
  <si>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</si>
  <si>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</si>
  <si>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</si>
  <si>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</si>
  <si>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</si>
  <si>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</si>
  <si>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</si>
  <si>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</si>
  <si>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</si>
  <si>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</si>
  <si>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</si>
  <si>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</si>
  <si>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</si>
  <si>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</si>
  <si>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</si>
  <si>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</si>
  <si>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</si>
  <si>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</si>
  <si>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</si>
  <si>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</si>
  <si>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</si>
  <si>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</si>
  <si>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</si>
  <si>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</si>
  <si>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</si>
  <si>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</si>
  <si>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</si>
  <si>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</si>
  <si>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</si>
  <si>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</si>
  <si>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</si>
  <si>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</si>
  <si>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</si>
  <si>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</si>
  <si>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</si>
  <si>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</si>
  <si>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</si>
  <si>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</si>
  <si>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</si>
  <si>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</si>
  <si>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</si>
  <si>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</si>
  <si>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</si>
  <si>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</si>
  <si>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</si>
  <si>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</si>
  <si>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</si>
  <si>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</si>
  <si>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</si>
  <si>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</si>
  <si>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</si>
  <si>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</si>
  <si>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</si>
  <si>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</si>
  <si>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</si>
  <si>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</si>
  <si>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</si>
  <si>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</si>
  <si>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</si>
  <si>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</si>
  <si>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</si>
  <si>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</si>
  <si>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</si>
  <si>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</si>
  <si>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</si>
  <si>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</si>
  <si>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</si>
  <si>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</si>
  <si>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</si>
  <si>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</si>
  <si>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</si>
  <si>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</si>
  <si>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</si>
  <si>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</si>
  <si>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</si>
  <si>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</si>
  <si>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</si>
  <si>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</si>
  <si>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</si>
  <si>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</si>
  <si>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</si>
  <si>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</si>
  <si>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</si>
  <si>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</si>
  <si>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</si>
  <si>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</si>
  <si>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</si>
  <si>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</si>
  <si>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</si>
  <si>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</si>
  <si>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</si>
  <si>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</si>
  <si>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</si>
  <si>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</si>
  <si>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</si>
  <si>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</si>
  <si>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</si>
  <si>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</si>
  <si>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</si>
  <si>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</si>
  <si>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</si>
  <si>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</si>
  <si>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</si>
  <si>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</si>
  <si>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</si>
  <si>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</si>
  <si>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</si>
  <si>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</si>
  <si>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</si>
  <si>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</si>
  <si>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</si>
  <si>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</si>
  <si>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</si>
  <si>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</si>
  <si>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</si>
  <si>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</si>
  <si>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</si>
  <si>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</si>
  <si>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</si>
  <si>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</si>
  <si>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</si>
  <si>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</si>
  <si>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</si>
  <si>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</si>
  <si>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</si>
  <si>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</si>
  <si>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</si>
  <si>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</si>
  <si>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</si>
  <si>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</si>
  <si>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</si>
  <si>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</si>
  <si>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</si>
  <si>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</si>
  <si>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</si>
  <si>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</si>
  <si>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</si>
  <si>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</si>
  <si>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</si>
  <si>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</si>
  <si>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</si>
  <si>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</si>
  <si>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</si>
  <si>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</si>
  <si>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</si>
  <si>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</si>
  <si>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</si>
  <si>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</si>
  <si>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</si>
  <si>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</si>
  <si>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</si>
  <si>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</si>
  <si>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</si>
  <si>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</si>
  <si>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</si>
  <si>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</si>
  <si>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</si>
  <si>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</si>
  <si>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</si>
  <si>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</si>
  <si>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</si>
  <si>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</si>
  <si>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</si>
  <si>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</si>
  <si>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</si>
  <si>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</si>
  <si>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</si>
  <si>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</si>
  <si>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</si>
  <si>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</si>
  <si>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</si>
  <si>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</si>
  <si>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</si>
  <si>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</si>
  <si>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</si>
  <si>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</si>
  <si>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</si>
  <si>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</si>
  <si>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</si>
  <si>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</si>
  <si>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</si>
  <si>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</si>
  <si>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</si>
  <si>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</si>
  <si>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</si>
  <si>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</si>
  <si>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</si>
  <si>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</si>
  <si>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</si>
  <si>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</si>
  <si>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</si>
  <si>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</si>
  <si>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</si>
  <si>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</si>
  <si>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</si>
  <si>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</si>
  <si>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</si>
  <si>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</si>
  <si>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</si>
  <si>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</si>
  <si>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</si>
  <si>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</si>
  <si>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</si>
  <si>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</si>
  <si>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</si>
  <si>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</si>
  <si>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</si>
  <si>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</si>
  <si>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</si>
  <si>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</si>
  <si>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</si>
  <si>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</si>
  <si>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</si>
  <si>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</si>
  <si>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</si>
  <si>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</si>
  <si>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</si>
  <si>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</si>
  <si>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</si>
  <si>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</si>
  <si>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</si>
  <si>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</si>
  <si>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</si>
  <si>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</si>
  <si>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</si>
  <si>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</si>
  <si>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</si>
  <si>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</si>
  <si>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</si>
  <si>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</si>
  <si>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</si>
  <si>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</si>
  <si>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</si>
  <si>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</si>
  <si>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</si>
  <si>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</si>
  <si>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</si>
  <si>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</si>
  <si>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</si>
  <si>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</si>
  <si>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</si>
  <si>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</si>
  <si>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</si>
  <si>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</si>
  <si>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</si>
  <si>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</si>
  <si>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</si>
  <si>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</si>
  <si>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</si>
  <si>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</si>
  <si>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</si>
  <si>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</si>
  <si>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</si>
  <si>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</si>
  <si>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</si>
  <si>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</si>
  <si>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</si>
  <si>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</si>
  <si>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</si>
  <si>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</si>
  <si>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</si>
  <si>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</si>
  <si>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</si>
  <si>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</si>
  <si>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</si>
  <si>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</si>
  <si>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</si>
  <si>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</si>
  <si>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</si>
  <si>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</si>
  <si>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</si>
  <si>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</si>
  <si>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</si>
  <si>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</si>
  <si>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</si>
  <si>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</si>
  <si>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</si>
  <si>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</si>
  <si>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</si>
  <si>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</si>
  <si>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</si>
  <si>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</si>
  <si>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</si>
  <si>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</si>
  <si>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</si>
  <si>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</si>
  <si>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</si>
  <si>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</si>
  <si>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</si>
  <si>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</si>
  <si>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</si>
  <si>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</si>
  <si>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</si>
  <si>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</si>
  <si>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</si>
  <si>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</si>
  <si>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</si>
  <si>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</si>
  <si>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</si>
  <si>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</si>
  <si>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</si>
  <si>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</si>
  <si>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</si>
  <si>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</si>
  <si>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</si>
  <si>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</si>
  <si>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</si>
  <si>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</si>
  <si>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</si>
  <si>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</si>
  <si>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</si>
  <si>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</si>
  <si>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</si>
  <si>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</si>
  <si>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</si>
  <si>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</si>
  <si>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</si>
  <si>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</si>
  <si>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</si>
  <si>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</si>
  <si>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</si>
  <si>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</si>
  <si>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</si>
  <si>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</si>
  <si>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</si>
  <si>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</si>
  <si>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</si>
  <si>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</si>
  <si>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</si>
  <si>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</si>
  <si>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</si>
  <si>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</si>
  <si>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</si>
  <si>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</si>
  <si>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</si>
  <si>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</si>
  <si>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</si>
  <si>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</si>
  <si>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</si>
  <si>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</si>
  <si>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</si>
  <si>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</si>
  <si>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</si>
  <si>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</si>
  <si>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</si>
  <si>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</si>
  <si>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</si>
  <si>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</si>
  <si>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</si>
  <si>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</si>
  <si>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</si>
  <si>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</si>
  <si>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</si>
  <si>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</si>
  <si>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</si>
  <si>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</si>
  <si>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</si>
  <si>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</si>
  <si>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</si>
  <si>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</si>
  <si>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</si>
  <si>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</si>
  <si>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</si>
  <si>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</si>
  <si>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</si>
  <si>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</si>
  <si>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</si>
  <si>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</si>
  <si>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</si>
  <si>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</si>
  <si>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</si>
  <si>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</si>
  <si>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</si>
  <si>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</si>
  <si>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</si>
  <si>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</si>
  <si>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</si>
  <si>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</si>
  <si>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</si>
  <si>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</si>
  <si>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</si>
  <si>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</si>
  <si>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</si>
  <si>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</si>
  <si>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</si>
  <si>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</si>
  <si>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</si>
  <si>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</si>
  <si>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</si>
  <si>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</si>
  <si>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</si>
  <si>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</si>
  <si>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</si>
  <si>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</si>
  <si>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</si>
  <si>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</si>
  <si>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</si>
  <si>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</si>
  <si>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</si>
  <si>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</si>
  <si>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</si>
  <si>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</si>
  <si>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</si>
  <si>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</si>
  <si>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</si>
  <si>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</si>
  <si>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</si>
  <si>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</si>
  <si>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</si>
  <si>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</si>
  <si>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</si>
  <si>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</si>
  <si>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</si>
  <si>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</si>
  <si>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</si>
  <si>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</si>
  <si>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</si>
  <si>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</si>
  <si>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</si>
  <si>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</si>
  <si>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</si>
  <si>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</si>
  <si>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</si>
  <si>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</si>
  <si>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</si>
  <si>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</si>
  <si>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</si>
  <si>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</si>
  <si>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</si>
  <si>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</si>
  <si>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</si>
  <si>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</si>
  <si>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</si>
  <si>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</si>
  <si>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</si>
  <si>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</si>
  <si>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</si>
  <si>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</si>
  <si>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</si>
  <si>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</si>
  <si>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</si>
  <si>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</si>
  <si>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</si>
  <si>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</si>
  <si>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</si>
  <si>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</si>
  <si>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</si>
  <si>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</si>
  <si>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</si>
  <si>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</si>
  <si>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</si>
  <si>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</si>
  <si>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</si>
  <si>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</si>
  <si>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</si>
  <si>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</si>
  <si>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</si>
  <si>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</si>
  <si>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</si>
  <si>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</si>
  <si>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</si>
  <si>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</si>
  <si>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</si>
  <si>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</si>
  <si>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</si>
  <si>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</si>
  <si>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</si>
  <si>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</si>
  <si>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</si>
  <si>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</si>
  <si>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</si>
  <si>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</si>
  <si>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</si>
  <si>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</si>
  <si>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</si>
  <si>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</si>
  <si>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</si>
  <si>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</si>
  <si>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</si>
  <si>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</si>
  <si>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</si>
  <si>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</si>
  <si>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</si>
  <si>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</si>
  <si>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</si>
  <si>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</si>
  <si>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</si>
  <si>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</si>
  <si>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</si>
  <si>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</si>
  <si>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</si>
  <si>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</si>
  <si>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</si>
  <si>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</si>
  <si>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</si>
  <si>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</si>
  <si>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</si>
  <si>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</si>
  <si>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</si>
  <si>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</si>
  <si>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</si>
  <si>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</si>
  <si>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</si>
  <si>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</si>
  <si>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</si>
  <si>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</si>
  <si>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</si>
  <si>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</si>
  <si>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</si>
  <si>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</si>
  <si>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</si>
  <si>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</si>
  <si>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</si>
  <si>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</si>
  <si>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</si>
  <si>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</si>
  <si>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</si>
  <si>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</si>
  <si>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</si>
  <si>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</si>
  <si>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</si>
  <si>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</si>
  <si>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</si>
  <si>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</si>
  <si>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</si>
  <si>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</si>
  <si>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</si>
  <si>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</si>
  <si>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</si>
  <si>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</si>
  <si>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</si>
  <si>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</si>
  <si>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</si>
  <si>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</si>
  <si>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</si>
  <si>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</si>
  <si>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</si>
  <si>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</si>
  <si>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</si>
  <si>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</si>
  <si>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</si>
  <si>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</si>
  <si>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</si>
  <si>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</si>
  <si>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</si>
  <si>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</si>
  <si>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</si>
  <si>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</si>
  <si>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</si>
  <si>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</si>
  <si>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</si>
  <si>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</si>
  <si>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</si>
  <si>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</si>
  <si>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</si>
  <si>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</si>
  <si>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</si>
  <si>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</si>
  <si>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</si>
  <si>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</si>
  <si>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</si>
  <si>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</si>
  <si>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</si>
  <si>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</si>
  <si>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</si>
  <si>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</si>
  <si>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</si>
  <si>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</si>
  <si>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</si>
  <si>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</si>
  <si>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</si>
  <si>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</si>
  <si>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</si>
  <si>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</si>
  <si>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</si>
  <si>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</si>
  <si>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</si>
  <si>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</si>
  <si>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</si>
  <si>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</si>
  <si>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</si>
  <si>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</si>
  <si>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</si>
  <si>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</si>
  <si>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</si>
  <si>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</si>
  <si>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</si>
  <si>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</si>
  <si>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</si>
  <si>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</si>
  <si>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</si>
  <si>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</si>
  <si>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</si>
  <si>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</si>
  <si>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</si>
  <si>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</si>
  <si>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</si>
  <si>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</si>
  <si>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</si>
  <si>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</si>
  <si>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</si>
  <si>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</si>
  <si>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</si>
  <si>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</si>
  <si>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</si>
  <si>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</si>
  <si>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</si>
  <si>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</si>
  <si>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</si>
  <si>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</si>
  <si>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</si>
  <si>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</si>
  <si>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</si>
  <si>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</si>
  <si>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</si>
  <si>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</si>
  <si>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</si>
  <si>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</si>
  <si>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</si>
  <si>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</si>
  <si>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</si>
  <si>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</si>
  <si>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</si>
  <si>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</si>
  <si>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</si>
  <si>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</si>
  <si>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</si>
  <si>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</si>
  <si>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</si>
  <si>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</si>
  <si>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</si>
  <si>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</si>
  <si>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</si>
  <si>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</si>
  <si>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</si>
  <si>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</si>
  <si>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</si>
  <si>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</si>
  <si>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</si>
  <si>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</si>
  <si>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</si>
  <si>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</si>
  <si>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</si>
  <si>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</si>
  <si>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</si>
  <si>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</si>
  <si>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</si>
  <si>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</si>
  <si>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</si>
  <si>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</si>
  <si>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</si>
  <si>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</si>
  <si>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</si>
  <si>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</si>
  <si>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</si>
  <si>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</si>
  <si>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</si>
  <si>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</si>
  <si>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</si>
  <si>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</si>
  <si>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</si>
  <si>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</si>
  <si>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</si>
  <si>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</si>
  <si>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</si>
  <si>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</si>
  <si>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</si>
  <si>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</si>
  <si>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</si>
  <si>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</si>
  <si>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</si>
  <si>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</si>
  <si>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</si>
  <si>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</si>
  <si>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</si>
  <si>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</si>
  <si>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</si>
  <si>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</si>
  <si>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</si>
  <si>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</si>
  <si>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</si>
  <si>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</si>
  <si>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</si>
  <si>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</si>
  <si>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</si>
  <si>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</si>
  <si>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</si>
  <si>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</si>
  <si>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</si>
  <si>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</si>
  <si>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</si>
  <si>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</si>
  <si>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</si>
  <si>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</si>
  <si>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</si>
  <si>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</si>
  <si>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</si>
  <si>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</si>
  <si>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</si>
  <si>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</si>
  <si>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</si>
  <si>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</si>
  <si>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</si>
  <si>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</si>
  <si>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</si>
  <si>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</si>
  <si>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</si>
  <si>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</si>
  <si>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</si>
  <si>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</si>
  <si>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</si>
  <si>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</si>
  <si>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</si>
  <si>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</si>
  <si>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</si>
  <si>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</si>
  <si>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</si>
  <si>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</si>
  <si>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</si>
  <si>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</si>
  <si>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</si>
  <si>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</si>
  <si>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</si>
  <si>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</si>
  <si>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</si>
  <si>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</si>
  <si>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</si>
  <si>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</si>
  <si>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</si>
  <si>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</si>
  <si>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</si>
  <si>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</si>
  <si>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</si>
  <si>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</si>
  <si>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</si>
  <si>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</si>
  <si>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</si>
  <si>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</si>
  <si>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</si>
  <si>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</si>
  <si>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</si>
  <si>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</si>
  <si>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</si>
  <si>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</si>
  <si>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</si>
  <si>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</si>
  <si>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</si>
  <si>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</si>
  <si>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</si>
  <si>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</si>
  <si>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</si>
  <si>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</si>
  <si>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</si>
  <si>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</si>
  <si>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</si>
  <si>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</si>
  <si>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</si>
  <si>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</si>
  <si>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</si>
  <si>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</si>
  <si>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</si>
  <si>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</si>
  <si>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</si>
  <si>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</si>
  <si>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</si>
  <si>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</si>
  <si>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</si>
  <si>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</si>
  <si>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</si>
  <si>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</si>
  <si>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</si>
  <si>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</si>
  <si>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</si>
  <si>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</si>
  <si>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</si>
  <si>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</si>
  <si>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</si>
  <si>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</si>
  <si>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</si>
  <si>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</si>
  <si>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</si>
  <si>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</si>
  <si>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</si>
  <si>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</si>
  <si>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</si>
  <si>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</si>
  <si>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</si>
  <si>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</si>
  <si>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</si>
  <si>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</si>
  <si>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</si>
  <si>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</si>
  <si>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</si>
  <si>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</si>
  <si>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</si>
  <si>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</si>
  <si>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</si>
  <si>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</si>
  <si>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</si>
  <si>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</si>
  <si>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</si>
  <si>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</si>
  <si>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</si>
  <si>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</si>
  <si>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</si>
  <si>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</si>
  <si>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</si>
  <si>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</si>
  <si>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</si>
  <si>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</si>
  <si>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</si>
  <si>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</si>
  <si>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</si>
  <si>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</si>
  <si>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</si>
  <si>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</si>
  <si>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</si>
  <si>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</si>
  <si>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</si>
  <si>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</si>
  <si>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</si>
  <si>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</si>
  <si>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</si>
  <si>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</si>
  <si>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</si>
  <si>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</si>
  <si>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</si>
  <si>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</si>
  <si>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</si>
  <si>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</si>
  <si>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</si>
  <si>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</si>
  <si>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</si>
  <si>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</si>
  <si>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</si>
  <si>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</si>
  <si>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</si>
  <si>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</si>
  <si>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</si>
  <si>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</si>
  <si>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</si>
  <si>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</si>
  <si>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</si>
  <si>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</si>
  <si>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</si>
  <si>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</si>
  <si>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</si>
  <si>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</si>
  <si>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</si>
  <si>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</si>
  <si>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</si>
  <si>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</si>
  <si>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</si>
  <si>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</si>
  <si>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</si>
  <si>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</si>
  <si>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</si>
  <si>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</si>
  <si>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</si>
  <si>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</si>
  <si>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</si>
  <si>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</si>
  <si>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</si>
  <si>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</si>
  <si>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</si>
  <si>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</si>
  <si>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</si>
  <si>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</si>
  <si>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</si>
  <si>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</si>
  <si>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</si>
  <si>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</si>
  <si>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</si>
  <si>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</si>
  <si>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</si>
  <si>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</si>
  <si>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</si>
  <si>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</si>
  <si>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</si>
  <si>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</si>
  <si>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</si>
  <si>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</si>
  <si>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</si>
  <si>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</si>
  <si>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</si>
  <si>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</si>
  <si>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</si>
  <si>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</si>
  <si>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</si>
  <si>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</si>
  <si>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</si>
  <si>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</si>
  <si>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</si>
  <si>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</si>
  <si>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</si>
  <si>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</si>
  <si>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</si>
  <si>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</si>
  <si>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</si>
  <si>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</si>
  <si>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</si>
  <si>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</si>
  <si>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</si>
  <si>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</si>
  <si>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</si>
  <si>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</si>
  <si>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</si>
  <si>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</si>
  <si>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</si>
  <si>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</si>
  <si>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</si>
  <si>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</si>
  <si>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</si>
  <si>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</si>
  <si>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</si>
  <si>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</si>
  <si>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</si>
  <si>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</si>
  <si>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</si>
  <si>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</si>
  <si>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</si>
  <si>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</si>
  <si>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</si>
  <si>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</si>
  <si>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</si>
  <si>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</si>
  <si>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</si>
  <si>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</si>
  <si>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</si>
  <si>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</si>
  <si>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</si>
  <si>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</si>
  <si>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</si>
  <si>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</si>
  <si>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</si>
  <si>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</si>
  <si>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</si>
  <si>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</si>
  <si>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</si>
  <si>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</si>
  <si>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</si>
  <si>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</si>
  <si>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</si>
  <si>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</si>
  <si>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</si>
  <si>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</si>
  <si>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</si>
  <si>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</si>
  <si>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</si>
  <si>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</si>
  <si>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</si>
  <si>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</si>
  <si>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</si>
  <si>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</si>
  <si>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</si>
  <si>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</si>
  <si>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</si>
  <si>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</si>
  <si>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</si>
  <si>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</si>
  <si>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</si>
  <si>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</si>
  <si>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</si>
  <si>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</si>
  <si>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</si>
  <si>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</si>
  <si>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</si>
  <si>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</si>
  <si>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</si>
  <si>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</si>
  <si>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</si>
  <si>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</si>
  <si>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</si>
  <si>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</si>
  <si>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</si>
  <si>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</si>
  <si>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</si>
  <si>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</si>
  <si>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</si>
  <si>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</si>
  <si>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</si>
  <si>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</si>
  <si>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</si>
  <si>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</si>
  <si>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</si>
  <si>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</si>
  <si>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</si>
  <si>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</si>
  <si>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</si>
  <si>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</si>
  <si>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</si>
  <si>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</si>
  <si>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</si>
  <si>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</si>
  <si>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</si>
  <si>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</si>
  <si>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</si>
  <si>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</si>
  <si>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</si>
  <si>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</si>
  <si>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</si>
  <si>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</si>
  <si>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</si>
  <si>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</si>
  <si>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</si>
  <si>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</si>
  <si>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</si>
  <si>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</si>
  <si>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</si>
  <si>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</si>
  <si>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</si>
  <si>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</si>
  <si>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</si>
  <si>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</si>
  <si>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</si>
  <si>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</si>
  <si>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</si>
  <si>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</si>
  <si>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</si>
  <si>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</si>
  <si>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</si>
  <si>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</si>
  <si>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</si>
  <si>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</si>
  <si>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</si>
  <si>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</si>
  <si>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</si>
  <si>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</si>
  <si>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</si>
  <si>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</si>
  <si>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</si>
  <si>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</si>
  <si>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</si>
  <si>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</si>
  <si>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</si>
  <si>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</si>
  <si>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</si>
  <si>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</si>
  <si>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</si>
  <si>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</si>
  <si>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</si>
  <si>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</si>
  <si>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</si>
  <si>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</si>
  <si>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</si>
  <si>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</si>
  <si>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</si>
  <si>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</si>
  <si>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</si>
  <si>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</si>
  <si>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</si>
  <si>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</si>
  <si>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</si>
  <si>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</si>
  <si>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</si>
  <si>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</si>
  <si>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</si>
  <si>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</si>
  <si>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</si>
  <si>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</si>
  <si>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</si>
  <si>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</si>
  <si>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</si>
  <si>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</si>
  <si>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</si>
  <si>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</si>
  <si>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</si>
  <si>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</si>
  <si>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</si>
  <si>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</si>
  <si>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</si>
  <si>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</si>
  <si>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</si>
  <si>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</si>
  <si>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</si>
  <si>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</si>
  <si>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</si>
  <si>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</si>
  <si>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</si>
  <si>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</si>
  <si>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</si>
  <si>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</si>
  <si>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</si>
  <si>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</si>
  <si>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</si>
  <si>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</si>
  <si>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</si>
  <si>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</si>
  <si>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</si>
  <si>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</si>
  <si>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</si>
  <si>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</si>
  <si>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</si>
  <si>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</si>
  <si>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</si>
  <si>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</si>
  <si>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</si>
  <si>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</si>
  <si>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</si>
  <si>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</si>
  <si>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</si>
  <si>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</si>
  <si>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</si>
  <si>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</si>
  <si>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</si>
  <si>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</si>
  <si>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</si>
  <si>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</si>
  <si>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</si>
  <si>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</si>
  <si>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</si>
  <si>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</si>
  <si>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</si>
  <si>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</si>
  <si>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</si>
  <si>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</si>
  <si>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</si>
  <si>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</si>
  <si>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</si>
  <si>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</si>
  <si>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</si>
  <si>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</si>
  <si>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</si>
  <si>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</si>
  <si>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</si>
  <si>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</si>
  <si>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</si>
  <si>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</si>
  <si>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</si>
  <si>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</si>
  <si>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</si>
  <si>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</si>
  <si>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</si>
  <si>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</si>
  <si>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</si>
  <si>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</si>
  <si>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</si>
  <si>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</si>
  <si>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</si>
  <si>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</si>
  <si>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</si>
  <si>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</si>
  <si>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</si>
  <si>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</si>
  <si>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</si>
  <si>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</si>
  <si>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</si>
  <si>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</si>
  <si>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</si>
  <si>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</si>
  <si>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</si>
  <si>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</si>
  <si>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</si>
  <si>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</si>
  <si>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</si>
  <si>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</si>
  <si>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</si>
  <si>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</si>
  <si>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</si>
  <si>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</si>
  <si>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</si>
  <si>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</si>
  <si>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</si>
  <si>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</si>
  <si>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</si>
  <si>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</si>
  <si>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</si>
  <si>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</si>
  <si>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</si>
  <si>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</si>
  <si>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</si>
  <si>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</si>
  <si>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</si>
  <si>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</si>
  <si>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</si>
  <si>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</si>
  <si>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</si>
  <si>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</si>
  <si>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</si>
  <si>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</si>
  <si>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</si>
  <si>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</si>
  <si>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</si>
  <si>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</si>
  <si>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</si>
  <si>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</si>
  <si>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</si>
  <si>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</si>
  <si>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</si>
  <si>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</si>
  <si>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</si>
  <si>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</si>
  <si>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</si>
  <si>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</si>
  <si>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</si>
  <si>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</si>
  <si>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</si>
  <si>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</si>
  <si>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</si>
  <si>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</si>
  <si>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</si>
  <si>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</si>
  <si>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</si>
  <si>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</si>
  <si>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</si>
  <si>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</si>
  <si>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</si>
  <si>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</si>
  <si>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</si>
  <si>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</si>
  <si>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</si>
  <si>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</si>
  <si>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</si>
  <si>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</si>
  <si>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</si>
  <si>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</si>
  <si>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</si>
  <si>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</si>
  <si>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</si>
  <si>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</si>
  <si>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</si>
  <si>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</si>
  <si>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</si>
  <si>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</si>
  <si>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</si>
  <si>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</si>
  <si>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</si>
  <si>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</si>
  <si>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</si>
  <si>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</si>
  <si>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</si>
  <si>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</si>
  <si>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</si>
  <si>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</si>
  <si>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</si>
  <si>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</si>
  <si>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</si>
  <si>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</si>
  <si>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</si>
  <si>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</si>
  <si>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</si>
  <si>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</si>
  <si>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</si>
  <si>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</si>
  <si>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</si>
  <si>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</si>
  <si>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</si>
  <si>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</si>
  <si>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</si>
  <si>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</si>
  <si>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</si>
  <si>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</si>
  <si>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</si>
  <si>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</si>
  <si>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</si>
  <si>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</si>
  <si>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</si>
  <si>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</si>
  <si>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</si>
  <si>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</si>
  <si>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</si>
  <si>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</si>
  <si>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</si>
  <si>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</si>
  <si>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</si>
  <si>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</si>
  <si>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</si>
  <si>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</si>
  <si>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</si>
  <si>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</si>
  <si>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</si>
  <si>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</si>
  <si>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</si>
  <si>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</si>
  <si>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</si>
  <si>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</si>
  <si>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</si>
  <si>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</si>
  <si>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</si>
  <si>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</si>
  <si>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</si>
  <si>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</si>
  <si>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</si>
  <si>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</si>
  <si>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</si>
  <si>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</si>
  <si>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</si>
  <si>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</si>
  <si>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</si>
  <si>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</si>
  <si>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</si>
  <si>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</si>
  <si>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</si>
  <si>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</si>
  <si>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</si>
  <si>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</si>
  <si>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</si>
  <si>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</si>
  <si>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</si>
  <si>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</si>
  <si>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</si>
  <si>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</si>
  <si>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</si>
  <si>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</si>
  <si>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</si>
  <si>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</si>
  <si>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</si>
  <si>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</si>
  <si>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</si>
  <si>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</si>
  <si>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</si>
  <si>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</si>
  <si>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</si>
  <si>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</si>
  <si>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</si>
  <si>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</si>
  <si>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</si>
  <si>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</si>
  <si>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</si>
  <si>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</si>
  <si>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</si>
  <si>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</si>
  <si>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</si>
  <si>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</si>
  <si>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</si>
  <si>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</si>
  <si>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</si>
  <si>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</si>
  <si>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</si>
  <si>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</si>
  <si>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</si>
  <si>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</si>
  <si>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</si>
  <si>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</si>
  <si>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</si>
  <si>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</si>
  <si>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</si>
  <si>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</si>
  <si>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</si>
  <si>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</si>
  <si>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</si>
  <si>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</si>
  <si>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</si>
  <si>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</si>
  <si>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</si>
  <si>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</si>
  <si>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</si>
  <si>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</si>
  <si>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</si>
  <si>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</si>
  <si>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</si>
  <si>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</si>
  <si>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</si>
  <si>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</si>
  <si>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</si>
  <si>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</si>
  <si>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</si>
  <si>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</si>
  <si>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</si>
  <si>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</si>
  <si>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</si>
  <si>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</si>
  <si>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</si>
  <si>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</si>
  <si>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</si>
  <si>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</si>
  <si>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</si>
  <si>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</si>
  <si>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</si>
  <si>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</si>
  <si>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</si>
  <si>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</si>
  <si>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</si>
  <si>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</si>
  <si>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</si>
  <si>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</si>
  <si>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</si>
  <si>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</si>
  <si>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</si>
  <si>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</si>
  <si>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</si>
  <si>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</si>
  <si>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</si>
  <si>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</si>
  <si>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</si>
  <si>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</si>
  <si>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</si>
  <si>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</si>
  <si>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</si>
  <si>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</si>
  <si>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</si>
  <si>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</si>
  <si>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</si>
  <si>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</si>
  <si>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</si>
  <si>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</si>
  <si>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</si>
  <si>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</si>
  <si>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</si>
  <si>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</si>
  <si>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</si>
  <si>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</si>
  <si>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</si>
  <si>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</si>
  <si>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</si>
  <si>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</si>
  <si>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</si>
  <si>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</si>
  <si>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</si>
  <si>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</si>
  <si>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</si>
  <si>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</si>
  <si>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</si>
  <si>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</si>
  <si>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</si>
  <si>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</si>
  <si>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</si>
  <si>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</si>
  <si>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</si>
  <si>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</si>
  <si>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</si>
  <si>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</si>
  <si>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</si>
  <si>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</si>
  <si>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</si>
  <si>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</si>
  <si>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</si>
  <si>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</si>
  <si>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</si>
  <si>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</si>
  <si>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</si>
  <si>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</si>
  <si>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</si>
  <si>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</si>
  <si>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</si>
  <si>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</si>
  <si>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</si>
  <si>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</si>
  <si>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</si>
  <si>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</si>
  <si>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</si>
  <si>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</si>
  <si>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</si>
  <si>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</si>
  <si>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</si>
  <si>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</si>
  <si>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</si>
  <si>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</si>
  <si>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</si>
  <si>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</si>
  <si>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</si>
  <si>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</si>
  <si>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</si>
  <si>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</si>
  <si>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</si>
  <si>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</si>
  <si>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</si>
  <si>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</si>
  <si>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</si>
  <si>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</si>
  <si>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</si>
  <si>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</si>
  <si>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</si>
  <si>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</si>
  <si>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</si>
  <si>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</si>
  <si>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</si>
  <si>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</si>
  <si>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</si>
  <si>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</si>
  <si>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</si>
  <si>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</si>
  <si>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</si>
  <si>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</si>
  <si>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</si>
  <si>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</si>
  <si>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</si>
  <si>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</si>
  <si>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</si>
  <si>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</si>
  <si>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</si>
  <si>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</si>
  <si>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</si>
  <si>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</si>
  <si>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</si>
  <si>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</si>
  <si>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</si>
  <si>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</si>
  <si>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</si>
  <si>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</si>
  <si>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</si>
  <si>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</si>
  <si>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</si>
  <si>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</si>
  <si>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</si>
  <si>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</si>
  <si>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</si>
  <si>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</si>
  <si>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</si>
  <si>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</si>
  <si>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</si>
  <si>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</si>
  <si>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</si>
  <si>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</si>
  <si>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</si>
  <si>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</si>
  <si>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</si>
  <si>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</si>
  <si>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</si>
  <si>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</si>
  <si>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</si>
  <si>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</si>
  <si>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</si>
  <si>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</si>
  <si>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</si>
  <si>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</si>
  <si>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</si>
  <si>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</si>
  <si>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</si>
  <si>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</si>
  <si>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</si>
  <si>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</si>
  <si>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</si>
  <si>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</si>
  <si>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</si>
  <si>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</si>
  <si>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</si>
  <si>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</si>
  <si>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</si>
  <si>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</si>
  <si>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</si>
  <si>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</si>
  <si>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</si>
  <si>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</si>
  <si>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</si>
  <si>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</si>
  <si>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</si>
  <si>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</si>
  <si>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</si>
  <si>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</si>
  <si>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</si>
  <si>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</si>
  <si>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</si>
  <si>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</si>
  <si>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</si>
  <si>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</si>
  <si>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</si>
  <si>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</si>
  <si>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</si>
  <si>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</si>
  <si>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</si>
  <si>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</si>
  <si>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</si>
  <si>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</si>
  <si>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</si>
  <si>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</si>
  <si>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</si>
  <si>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</si>
  <si>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</si>
  <si>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</si>
  <si>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</si>
  <si>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</si>
  <si>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</si>
  <si>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</si>
  <si>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</si>
  <si>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</si>
  <si>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</si>
  <si>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</si>
  <si>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</si>
  <si>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</si>
  <si>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</si>
  <si>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</si>
  <si>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</si>
  <si>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</si>
  <si>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</si>
  <si>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</si>
  <si>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</si>
  <si>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</si>
  <si>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</si>
  <si>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</si>
  <si>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</si>
  <si>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</si>
  <si>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</si>
  <si>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</si>
  <si>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</si>
  <si>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</si>
  <si>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</si>
  <si>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</si>
  <si>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</si>
  <si>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</si>
  <si>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</si>
  <si>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</si>
  <si>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</si>
  <si>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</si>
  <si>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</si>
  <si>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</si>
  <si>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</si>
  <si>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</si>
  <si>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</si>
  <si>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</si>
  <si>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</si>
  <si>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</si>
  <si>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</si>
  <si>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</si>
  <si>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</si>
  <si>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</si>
  <si>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</si>
  <si>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</si>
  <si>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</si>
  <si>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</si>
  <si>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</si>
  <si>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</si>
  <si>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</si>
  <si>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</si>
  <si>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</si>
  <si>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</si>
  <si>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</si>
  <si>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</si>
  <si>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</si>
  <si>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</si>
  <si>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</si>
  <si>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</si>
  <si>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</si>
  <si>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</si>
  <si>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</si>
  <si>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</si>
  <si>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</si>
  <si>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</si>
  <si>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</si>
  <si>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</si>
  <si>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</si>
  <si>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</si>
  <si>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</si>
  <si>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</si>
  <si>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</si>
  <si>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</si>
  <si>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</si>
  <si>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</si>
  <si>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</si>
  <si>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</si>
  <si>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</si>
  <si>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</si>
  <si>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</si>
  <si>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</si>
  <si>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</si>
  <si>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</si>
  <si>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</si>
  <si>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</si>
  <si>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</si>
  <si>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</si>
  <si>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</si>
  <si>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</si>
  <si>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</si>
  <si>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</si>
  <si>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</si>
  <si>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</si>
  <si>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</si>
  <si>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</si>
  <si>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</si>
  <si>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</si>
  <si>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</si>
  <si>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</si>
  <si>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</si>
  <si>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</si>
  <si>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</si>
  <si>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</si>
  <si>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</si>
  <si>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</si>
  <si>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</si>
  <si>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</si>
  <si>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</si>
  <si>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</si>
  <si>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</si>
  <si>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</si>
  <si>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</si>
  <si>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</si>
  <si>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</si>
  <si>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</si>
  <si>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</si>
  <si>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</si>
  <si>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</si>
  <si>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</si>
  <si>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</si>
  <si>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</si>
  <si>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</si>
  <si>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</si>
  <si>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</si>
  <si>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</si>
  <si>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</si>
  <si>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</si>
  <si>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</si>
  <si>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</si>
  <si>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</si>
  <si>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</si>
  <si>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</si>
  <si>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</si>
  <si>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</si>
  <si>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</si>
  <si>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</si>
  <si>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</si>
  <si>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</si>
  <si>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</si>
  <si>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</si>
  <si>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</si>
  <si>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</si>
  <si>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</si>
  <si>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</si>
  <si>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</si>
  <si>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</si>
  <si>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</si>
  <si>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</si>
  <si>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</si>
  <si>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</si>
  <si>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</si>
  <si>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</si>
  <si>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</si>
  <si>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</si>
  <si>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</si>
  <si>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</si>
  <si>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</si>
  <si>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</si>
  <si>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</si>
  <si>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</si>
  <si>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</si>
  <si>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</si>
  <si>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</si>
  <si>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</si>
  <si>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</si>
  <si>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</si>
  <si>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</si>
  <si>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</si>
  <si>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</si>
  <si>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</si>
  <si>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</si>
  <si>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</si>
  <si>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</si>
  <si>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</si>
  <si>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</si>
  <si>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</si>
  <si>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</si>
  <si>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</si>
  <si>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</si>
  <si>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</si>
  <si>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</si>
  <si>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</si>
  <si>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</si>
  <si>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</si>
  <si>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</si>
  <si>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</si>
  <si>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</si>
  <si>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</si>
  <si>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</si>
  <si>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</si>
  <si>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</si>
  <si>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</si>
  <si>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</si>
  <si>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</si>
  <si>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</si>
  <si>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</si>
  <si>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</si>
  <si>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</si>
  <si>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</si>
  <si>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</si>
  <si>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</si>
  <si>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</si>
  <si>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</si>
  <si>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</si>
  <si>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</si>
  <si>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</si>
  <si>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</si>
  <si>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</si>
  <si>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</si>
  <si>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</si>
  <si>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</si>
  <si>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</si>
  <si>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</si>
  <si>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</si>
  <si>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</si>
  <si>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</si>
  <si>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</si>
  <si>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</si>
  <si>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</si>
  <si>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</si>
  <si>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</si>
  <si>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</si>
  <si>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</si>
  <si>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</si>
  <si>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</si>
  <si>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</si>
  <si>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</si>
  <si>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</si>
  <si>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</si>
  <si>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</si>
  <si>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</si>
  <si>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</si>
  <si>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</si>
  <si>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</si>
  <si>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</si>
  <si>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</si>
  <si>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</si>
  <si>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</si>
  <si>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</si>
  <si>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</si>
  <si>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</si>
  <si>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</si>
  <si>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</si>
  <si>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</si>
  <si>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</si>
  <si>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</si>
  <si>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</si>
  <si>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</si>
  <si>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</si>
  <si>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</si>
  <si>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</si>
  <si>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</si>
  <si>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</si>
  <si>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</si>
  <si>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</si>
  <si>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</si>
  <si>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</si>
  <si>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</si>
  <si>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</si>
  <si>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</si>
  <si>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</si>
  <si>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</si>
  <si>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</si>
  <si>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</si>
  <si>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</si>
  <si>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</si>
  <si>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</si>
  <si>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</si>
  <si>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</si>
  <si>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</si>
  <si>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</si>
  <si>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</si>
  <si>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</si>
  <si>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</si>
  <si>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</si>
  <si>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</si>
  <si>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</si>
  <si>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</si>
  <si>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</si>
  <si>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</si>
  <si>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</si>
  <si>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</si>
  <si>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</si>
  <si>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</si>
  <si>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</si>
  <si>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</si>
  <si>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</si>
  <si>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</si>
  <si>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</si>
  <si>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</si>
  <si>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</si>
  <si>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</si>
  <si>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</si>
  <si>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</si>
  <si>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</si>
  <si>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</si>
  <si>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</si>
  <si>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</si>
  <si>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</si>
  <si>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</si>
  <si>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</si>
  <si>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</si>
  <si>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</si>
  <si>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</si>
  <si>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</si>
  <si>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</si>
  <si>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</si>
  <si>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</si>
  <si>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</si>
  <si>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</si>
  <si>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</si>
  <si>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</si>
  <si>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</si>
  <si>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</si>
  <si>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</si>
  <si>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</si>
  <si>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</si>
  <si>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</si>
  <si>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</si>
  <si>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</si>
  <si>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</si>
  <si>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</si>
  <si>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</si>
  <si>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</si>
  <si>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</si>
  <si>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</si>
  <si>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</si>
  <si>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</si>
  <si>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</si>
  <si>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</si>
  <si>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</si>
  <si>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</si>
  <si>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</si>
  <si>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</si>
  <si>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</si>
  <si>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</si>
  <si>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</si>
  <si>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</si>
  <si>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</si>
  <si>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</si>
  <si>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</si>
  <si>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</si>
  <si>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</si>
  <si>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</si>
  <si>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</si>
  <si>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</si>
  <si>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</si>
  <si>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</si>
  <si>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</si>
  <si>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</si>
  <si>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</si>
  <si>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</si>
  <si>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</si>
  <si>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</si>
  <si>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</si>
  <si>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</si>
  <si>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</si>
  <si>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</si>
  <si>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</si>
  <si>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</si>
  <si>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</si>
  <si>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</si>
  <si>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</si>
  <si>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</si>
  <si>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</si>
  <si>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</si>
  <si>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</si>
  <si>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</si>
  <si>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</si>
  <si>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</si>
  <si>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</si>
  <si>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</si>
  <si>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</si>
  <si>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</si>
  <si>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</si>
  <si>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</si>
  <si>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</si>
  <si>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</si>
  <si>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</si>
  <si>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</si>
  <si>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</si>
  <si>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</si>
  <si>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</si>
  <si>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</si>
  <si>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</si>
  <si>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</si>
  <si>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</si>
  <si>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</si>
  <si>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</si>
  <si>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</si>
  <si>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</si>
  <si>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</si>
  <si>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</si>
  <si>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</si>
  <si>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</si>
  <si>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</si>
  <si>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</si>
  <si>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</si>
  <si>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</si>
  <si>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</si>
  <si>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</si>
  <si>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</si>
  <si>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</si>
  <si>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</si>
  <si>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</si>
  <si>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</si>
  <si>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</si>
  <si>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</si>
  <si>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</si>
  <si>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</si>
  <si>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</si>
  <si>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</si>
  <si>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</si>
  <si>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</si>
  <si>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</si>
  <si>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</si>
  <si>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</si>
  <si>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</si>
  <si>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</si>
  <si>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</si>
  <si>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</si>
  <si>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</si>
  <si>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</si>
  <si>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</si>
  <si>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</si>
  <si>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</si>
  <si>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</si>
  <si>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</si>
  <si>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</si>
  <si>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</si>
  <si>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</si>
  <si>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</si>
  <si>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</si>
  <si>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</si>
  <si>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</si>
  <si>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</si>
  <si>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</si>
  <si>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</si>
  <si>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</si>
  <si>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</si>
  <si>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</si>
  <si>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</si>
  <si>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</si>
  <si>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</si>
  <si>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</si>
  <si>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</si>
  <si>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</si>
  <si>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</si>
  <si>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</si>
  <si>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</si>
  <si>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</si>
  <si>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</si>
  <si>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</si>
  <si>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</si>
  <si>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</si>
  <si>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</si>
  <si>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</si>
  <si>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</si>
  <si>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</si>
  <si>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</si>
  <si>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</si>
  <si>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</si>
  <si>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</si>
  <si>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</si>
  <si>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</si>
  <si>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</si>
  <si>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</si>
  <si>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</si>
  <si>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</si>
  <si>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</si>
  <si>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</si>
  <si>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</si>
  <si>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</si>
  <si>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</si>
  <si>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</si>
  <si>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</si>
  <si>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</si>
  <si>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</si>
  <si>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</si>
  <si>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</si>
  <si>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</si>
  <si>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</si>
  <si>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</si>
  <si>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</si>
  <si>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</si>
  <si>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</si>
  <si>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</si>
  <si>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</si>
  <si>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</si>
  <si>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</si>
  <si>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</si>
  <si>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</si>
  <si>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</si>
  <si>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</si>
  <si>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</si>
  <si>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</si>
  <si>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</si>
  <si>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</si>
  <si>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</si>
  <si>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</si>
  <si>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</si>
  <si>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</si>
  <si>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</si>
  <si>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</si>
  <si>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</si>
  <si>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</si>
  <si>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</si>
  <si>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</si>
  <si>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</si>
  <si>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</si>
  <si>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</si>
  <si>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</si>
  <si>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</si>
  <si>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</si>
  <si>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</si>
  <si>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</si>
  <si>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</si>
  <si>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</si>
  <si>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</si>
  <si>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</si>
  <si>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</si>
  <si>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</si>
  <si>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</si>
  <si>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</si>
  <si>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</si>
  <si>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</si>
  <si>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</si>
  <si>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</si>
  <si>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</si>
  <si>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</si>
  <si>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</si>
  <si>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</si>
  <si>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</si>
  <si>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</si>
  <si>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</si>
  <si>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</si>
  <si>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</si>
  <si>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</si>
  <si>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</si>
  <si>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</si>
  <si>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</si>
  <si>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</si>
  <si>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</si>
  <si>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</si>
  <si>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</si>
  <si>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</si>
  <si>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</si>
  <si>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</si>
  <si>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</si>
  <si>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</si>
  <si>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</si>
  <si>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</si>
  <si>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</si>
  <si>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</si>
  <si>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</si>
  <si>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</si>
  <si>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</si>
  <si>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</si>
  <si>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</si>
  <si>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</si>
  <si>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</si>
  <si>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</si>
  <si>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</si>
  <si>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</si>
  <si>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</si>
  <si>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</si>
  <si>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</si>
  <si>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</si>
  <si>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</si>
  <si>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</si>
  <si>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</si>
  <si>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</si>
  <si>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</si>
  <si>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</si>
  <si>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</si>
  <si>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</si>
  <si>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</si>
  <si>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</si>
  <si>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</si>
  <si>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</si>
  <si>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</si>
  <si>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</si>
  <si>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</si>
  <si>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</si>
  <si>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</si>
  <si>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</si>
  <si>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</si>
  <si>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</si>
  <si>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</si>
  <si>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</si>
  <si>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</si>
  <si>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</si>
  <si>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</si>
  <si>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</si>
  <si>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</si>
  <si>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</si>
  <si>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</si>
  <si>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</si>
  <si>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</si>
  <si>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</si>
  <si>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</si>
  <si>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</si>
  <si>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</si>
  <si>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</si>
  <si>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</si>
  <si>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</si>
  <si>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</si>
  <si>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</si>
  <si>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</si>
  <si>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</si>
  <si>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</si>
  <si>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</si>
  <si>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</si>
  <si>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</si>
  <si>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</si>
  <si>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</si>
  <si>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</si>
  <si>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</si>
  <si>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</si>
  <si>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</si>
  <si>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</si>
  <si>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</si>
  <si>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</si>
  <si>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</si>
  <si>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</si>
  <si>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</si>
  <si>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</si>
  <si>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</si>
  <si>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</si>
  <si>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</si>
  <si>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</si>
  <si>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</si>
  <si>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</si>
  <si>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</si>
  <si>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</si>
  <si>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</si>
  <si>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</si>
  <si>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</si>
  <si>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</si>
  <si>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</si>
  <si>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</si>
  <si>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</si>
  <si>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</si>
  <si>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</si>
  <si>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</si>
  <si>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</si>
  <si>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</si>
  <si>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</si>
  <si>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</si>
  <si>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</si>
  <si>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</si>
  <si>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</si>
  <si>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</si>
  <si>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</si>
  <si>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</si>
  <si>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</si>
  <si>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</si>
  <si>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</si>
  <si>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</si>
  <si>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</si>
  <si>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</si>
  <si>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</si>
  <si>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</si>
  <si>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</si>
  <si>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</si>
  <si>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</si>
  <si>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</si>
  <si>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</si>
  <si>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</si>
  <si>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</si>
  <si>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</si>
  <si>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</si>
  <si>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</si>
  <si>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</si>
  <si>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</si>
  <si>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</si>
  <si>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</si>
  <si>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</si>
  <si>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</si>
  <si>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</si>
  <si>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</si>
  <si>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</si>
  <si>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</si>
  <si>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</si>
  <si>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</si>
  <si>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</si>
  <si>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</si>
  <si>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</si>
  <si>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</si>
  <si>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</si>
  <si>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</si>
  <si>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</si>
  <si>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</si>
  <si>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</si>
  <si>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</si>
  <si>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</si>
  <si>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</si>
  <si>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</si>
  <si>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</si>
  <si>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</si>
  <si>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</si>
  <si>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</si>
  <si>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</si>
  <si>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</si>
  <si>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</si>
  <si>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</si>
  <si>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</si>
  <si>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</si>
  <si>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</si>
  <si>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</si>
  <si>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</si>
  <si>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</si>
  <si>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</si>
  <si>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</si>
  <si>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</si>
  <si>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</si>
  <si>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</si>
  <si>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</si>
  <si>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</si>
  <si>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</si>
  <si>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</si>
  <si>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</si>
  <si>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</si>
  <si>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</si>
  <si>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</si>
  <si>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</si>
  <si>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</si>
  <si>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</si>
  <si>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</si>
  <si>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</si>
  <si>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</si>
  <si>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</si>
  <si>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</si>
  <si>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</si>
  <si>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</si>
  <si>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</si>
  <si>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</si>
  <si>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</si>
  <si>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</si>
  <si>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</si>
  <si>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</si>
  <si>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</si>
  <si>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</si>
  <si>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</si>
  <si>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</si>
  <si>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</si>
  <si>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</si>
  <si>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</si>
  <si>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</si>
  <si>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</si>
  <si>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</si>
  <si>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</si>
  <si>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</si>
  <si>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</si>
  <si>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</si>
  <si>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</si>
  <si>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</si>
  <si>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</si>
  <si>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</si>
  <si>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</si>
  <si>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</si>
  <si>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</si>
  <si>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</si>
  <si>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</si>
  <si>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</si>
  <si>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</si>
  <si>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</si>
  <si>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</si>
  <si>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</si>
  <si>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</si>
  <si>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</si>
  <si>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</si>
  <si>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</si>
  <si>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</si>
  <si>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</si>
  <si>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</si>
  <si>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</si>
  <si>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</si>
  <si>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</si>
  <si>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</si>
  <si>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</si>
  <si>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</si>
  <si>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</si>
  <si>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</si>
  <si>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</si>
  <si>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</si>
  <si>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</si>
  <si>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</si>
  <si>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</si>
  <si>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</si>
  <si>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</si>
  <si>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</si>
  <si>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</si>
  <si>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</si>
  <si>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</si>
  <si>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</si>
  <si>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</si>
  <si>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</si>
  <si>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</si>
  <si>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</si>
  <si>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</si>
  <si>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</si>
  <si>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</si>
  <si>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</si>
  <si>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</si>
  <si>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</si>
  <si>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</si>
  <si>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</si>
  <si>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</si>
  <si>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</si>
  <si>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</si>
  <si>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</si>
  <si>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</si>
  <si>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</si>
  <si>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</si>
  <si>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</si>
  <si>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</si>
  <si>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</si>
  <si>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</si>
  <si>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</si>
  <si>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</si>
  <si>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</si>
  <si>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</si>
  <si>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</si>
  <si>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</si>
  <si>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</si>
  <si>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</si>
  <si>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</si>
  <si>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</si>
  <si>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</si>
  <si>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</si>
  <si>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</si>
  <si>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</si>
  <si>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</si>
  <si>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</si>
  <si>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</si>
  <si>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</si>
  <si>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</si>
  <si>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</si>
  <si>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</si>
  <si>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</si>
  <si>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</si>
  <si>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</si>
  <si>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</si>
  <si>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</si>
  <si>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</si>
  <si>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</si>
  <si>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</si>
  <si>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</si>
  <si>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</si>
  <si>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</si>
  <si>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</si>
  <si>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</si>
  <si>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</si>
  <si>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</si>
  <si>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</si>
  <si>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</si>
  <si>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</si>
  <si>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</si>
  <si>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</si>
  <si>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</si>
  <si>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</si>
  <si>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</si>
  <si>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</si>
  <si>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</si>
  <si>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</si>
  <si>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</si>
  <si>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</si>
  <si>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</si>
  <si>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</si>
  <si>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</si>
  <si>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</si>
  <si>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</si>
  <si>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</si>
  <si>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</si>
  <si>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</si>
  <si>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</si>
  <si>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</si>
  <si>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</si>
  <si>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</si>
  <si>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</si>
  <si>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</si>
  <si>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</si>
  <si>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</si>
  <si>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</si>
  <si>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</si>
  <si>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</si>
  <si>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</si>
  <si>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</si>
  <si>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</si>
  <si>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</si>
  <si>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</si>
  <si>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</si>
  <si>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</si>
  <si>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</si>
  <si>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</si>
  <si>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</si>
  <si>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</si>
  <si>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</si>
  <si>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</si>
  <si>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</si>
  <si>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</si>
  <si>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</si>
  <si>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</si>
  <si>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</si>
  <si>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</si>
  <si>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</si>
  <si>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</si>
  <si>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</si>
  <si>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</si>
  <si>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</si>
  <si>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</si>
  <si>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</si>
  <si>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</si>
  <si>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</si>
  <si>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</si>
  <si>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</si>
  <si>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</si>
  <si>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</si>
  <si>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</si>
  <si>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</si>
  <si>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</si>
  <si>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</si>
  <si>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</si>
  <si>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</si>
  <si>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</si>
  <si>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</si>
  <si>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</si>
  <si>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</si>
  <si>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</si>
  <si>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</si>
  <si>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</si>
  <si>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</si>
  <si>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</si>
  <si>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</si>
  <si>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</si>
  <si>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</si>
  <si>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</si>
  <si>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</si>
  <si>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</si>
  <si>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</si>
  <si>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</si>
  <si>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</si>
  <si>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</si>
  <si>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</si>
  <si>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</si>
  <si>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</si>
  <si>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</si>
  <si>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</si>
  <si>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</si>
  <si>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</si>
  <si>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</si>
  <si>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</si>
  <si>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</si>
  <si>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</si>
  <si>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</si>
  <si>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</si>
  <si>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</si>
  <si>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</si>
  <si>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</si>
  <si>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</si>
  <si>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</si>
  <si>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</si>
  <si>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</si>
  <si>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</si>
  <si>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</si>
  <si>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</si>
  <si>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</si>
  <si>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</si>
  <si>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</si>
  <si>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</si>
  <si>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</si>
  <si>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</si>
  <si>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</si>
  <si>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</si>
  <si>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</si>
  <si>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</si>
  <si>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</si>
  <si>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</si>
  <si>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</si>
  <si>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</si>
  <si>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</si>
  <si>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</si>
  <si>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</si>
  <si>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</si>
  <si>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</si>
  <si>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</si>
  <si>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</si>
  <si>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</si>
  <si>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</si>
  <si>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</si>
  <si>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</si>
  <si>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</si>
  <si>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</si>
  <si>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</si>
  <si>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</si>
  <si>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</si>
  <si>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</si>
  <si>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</si>
  <si>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</si>
  <si>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</si>
  <si>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</si>
  <si>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</si>
  <si>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</si>
  <si>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</si>
  <si>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</si>
  <si>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</si>
  <si>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</si>
  <si>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</si>
  <si>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</si>
  <si>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</si>
  <si>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</si>
  <si>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</si>
  <si>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</si>
  <si>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</si>
  <si>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</si>
  <si>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</si>
  <si>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</si>
  <si>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</si>
  <si>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</si>
  <si>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</si>
  <si>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</si>
  <si>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</si>
  <si>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</si>
  <si>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</si>
  <si>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</si>
  <si>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</si>
  <si>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</si>
  <si>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</si>
  <si>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</si>
  <si>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</si>
  <si>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</si>
  <si>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</si>
  <si>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</si>
  <si>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</si>
  <si>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</si>
  <si>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</si>
  <si>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</si>
  <si>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</si>
  <si>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</si>
  <si>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</si>
  <si>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</si>
  <si>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</si>
  <si>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</si>
  <si>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</si>
  <si>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</si>
  <si>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</si>
  <si>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</si>
  <si>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</si>
  <si>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</si>
  <si>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</si>
  <si>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</si>
  <si>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</si>
  <si>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</si>
  <si>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</si>
  <si>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</si>
  <si>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</si>
  <si>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</si>
  <si>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</si>
  <si>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</si>
  <si>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</si>
  <si>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</si>
  <si>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</si>
  <si>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</si>
  <si>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</si>
  <si>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</si>
  <si>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</si>
  <si>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</si>
  <si>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</si>
  <si>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</si>
  <si>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</si>
  <si>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</si>
  <si>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</si>
  <si>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</si>
  <si>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</si>
  <si>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</si>
  <si>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</si>
  <si>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</si>
  <si>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</si>
  <si>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</si>
  <si>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</si>
  <si>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</si>
  <si>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</si>
  <si>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</si>
  <si>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</si>
  <si>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</si>
  <si>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</si>
  <si>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</si>
  <si>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</si>
  <si>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</si>
  <si>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</si>
  <si>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</si>
  <si>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</si>
  <si>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</si>
  <si>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</si>
  <si>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</si>
  <si>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</si>
  <si>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</si>
  <si>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</si>
  <si>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</si>
  <si>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</si>
  <si>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</si>
  <si>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</si>
  <si>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</si>
  <si>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</si>
  <si>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</si>
  <si>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</si>
  <si>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</si>
  <si>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</si>
  <si>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</si>
  <si>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</si>
  <si>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</si>
  <si>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</si>
  <si>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</si>
  <si>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</si>
  <si>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</si>
  <si>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</si>
  <si>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</si>
  <si>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</si>
  <si>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</si>
  <si>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</si>
  <si>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</si>
  <si>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</si>
  <si>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</si>
  <si>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</si>
  <si>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</si>
  <si>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</si>
  <si>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</si>
  <si>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</si>
  <si>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</si>
  <si>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</si>
  <si>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</si>
  <si>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</si>
  <si>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</si>
  <si>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</si>
  <si>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</si>
  <si>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</si>
  <si>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</si>
  <si>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</si>
  <si>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</si>
  <si>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</si>
  <si>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</si>
  <si>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</si>
  <si>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</si>
  <si>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</si>
  <si>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</si>
  <si>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</si>
  <si>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</si>
  <si>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</si>
  <si>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</si>
  <si>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</si>
  <si>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</si>
  <si>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</si>
  <si>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</si>
  <si>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</si>
  <si>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</si>
  <si>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</si>
  <si>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</si>
  <si>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</si>
  <si>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</si>
  <si>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</si>
  <si>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</si>
  <si>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</si>
  <si>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</si>
  <si>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</si>
  <si>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</si>
  <si>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</si>
  <si>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</si>
  <si>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</si>
  <si>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</si>
  <si>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</si>
  <si>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</si>
  <si>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</si>
  <si>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</si>
  <si>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</si>
  <si>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</si>
  <si>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</si>
  <si>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</si>
  <si>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</si>
  <si>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</si>
  <si>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</si>
  <si>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</si>
  <si>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</si>
  <si>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</si>
  <si>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</si>
  <si>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</si>
  <si>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</si>
  <si>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</si>
  <si>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</si>
  <si>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</si>
  <si>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</si>
  <si>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</si>
  <si>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</si>
  <si>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</si>
  <si>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</si>
  <si>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</si>
  <si>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</si>
  <si>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</si>
  <si>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</si>
  <si>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</si>
  <si>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</si>
  <si>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</si>
  <si>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</si>
  <si>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</si>
  <si>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</si>
  <si>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</si>
  <si>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</si>
  <si>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</si>
  <si>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</si>
  <si>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</si>
  <si>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</si>
  <si>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</si>
  <si>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</si>
  <si>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</si>
  <si>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</si>
  <si>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</si>
  <si>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</si>
  <si>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</si>
  <si>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</si>
  <si>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</si>
  <si>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</si>
  <si>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</si>
  <si>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</si>
  <si>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</si>
  <si>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</si>
  <si>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</si>
  <si>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</si>
  <si>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</si>
  <si>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</si>
  <si>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</si>
  <si>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</si>
  <si>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</si>
  <si>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</si>
  <si>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</si>
  <si>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</si>
  <si>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</si>
  <si>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</si>
  <si>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</si>
  <si>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</si>
  <si>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</si>
  <si>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</si>
  <si>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</si>
  <si>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</si>
  <si>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</si>
  <si>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</si>
  <si>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</si>
  <si>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</si>
  <si>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</si>
  <si>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</si>
  <si>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</si>
  <si>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</si>
  <si>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</si>
  <si>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</si>
  <si>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</si>
  <si>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</si>
  <si>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</si>
  <si>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</si>
  <si>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</si>
  <si>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</si>
  <si>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</si>
  <si>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</si>
  <si>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</si>
  <si>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</si>
  <si>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</si>
  <si>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</si>
  <si>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</si>
  <si>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</si>
  <si>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</si>
  <si>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</si>
  <si>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</si>
  <si>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</si>
  <si>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</si>
  <si>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</si>
  <si>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</si>
  <si>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</si>
  <si>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</si>
  <si>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</si>
  <si>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</si>
  <si>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</si>
  <si>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</si>
  <si>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</si>
  <si>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</si>
  <si>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</si>
  <si>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</si>
  <si>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</si>
  <si>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</si>
  <si>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</si>
  <si>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</si>
  <si>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</si>
  <si>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</si>
  <si>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</si>
  <si>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</si>
  <si>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</si>
  <si>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</si>
  <si>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</si>
  <si>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</si>
  <si>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</si>
  <si>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</si>
  <si>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</si>
  <si>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</si>
  <si>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</si>
  <si>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</si>
  <si>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</si>
  <si>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</si>
  <si>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</si>
  <si>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</si>
  <si>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</si>
  <si>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</si>
  <si>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</si>
  <si>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</si>
  <si>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</si>
  <si>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</si>
  <si>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</si>
  <si>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</si>
  <si>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</si>
  <si>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</si>
  <si>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</si>
  <si>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</si>
  <si>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</si>
  <si>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</si>
  <si>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</si>
  <si>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</si>
  <si>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</si>
  <si>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</si>
  <si>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</si>
  <si>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</si>
  <si>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</si>
  <si>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</si>
  <si>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</si>
  <si>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</si>
  <si>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</si>
  <si>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</si>
  <si>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</si>
  <si>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</si>
  <si>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</si>
  <si>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</si>
  <si>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</si>
  <si>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</si>
  <si>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</si>
  <si>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</si>
  <si>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</si>
  <si>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</si>
  <si>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</si>
  <si>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</si>
  <si>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</si>
  <si>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</si>
  <si>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</si>
  <si>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</si>
  <si>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</si>
  <si>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</si>
  <si>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</si>
  <si>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</si>
  <si>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</si>
  <si>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</si>
  <si>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</si>
  <si>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</si>
  <si>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</si>
  <si>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</si>
  <si>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</si>
  <si>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</si>
  <si>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</si>
  <si>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</si>
  <si>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</si>
  <si>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</si>
  <si>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</si>
  <si>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</si>
  <si>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</si>
  <si>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</si>
  <si>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</si>
  <si>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</si>
  <si>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</si>
  <si>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</si>
  <si>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</si>
  <si>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</si>
  <si>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</si>
  <si>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</si>
  <si>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</si>
  <si>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</si>
  <si>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</si>
  <si>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</si>
  <si>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</si>
  <si>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</si>
  <si>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</si>
  <si>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</si>
  <si>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</si>
  <si>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</si>
  <si>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</si>
  <si>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</si>
  <si>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</si>
  <si>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</si>
  <si>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</si>
  <si>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</si>
  <si>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</si>
  <si>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</si>
  <si>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</si>
  <si>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</si>
  <si>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</si>
  <si>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</si>
  <si>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</si>
  <si>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</si>
  <si>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</si>
  <si>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</si>
  <si>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</si>
  <si>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</si>
  <si>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</si>
  <si>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</si>
  <si>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</si>
  <si>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</si>
  <si>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</si>
  <si>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</si>
  <si>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</si>
  <si>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</si>
  <si>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</si>
  <si>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</si>
  <si>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</si>
  <si>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</si>
  <si>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</si>
  <si>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</si>
  <si>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</si>
  <si>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</si>
  <si>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</si>
  <si>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</si>
  <si>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</si>
  <si>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</si>
  <si>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</si>
  <si>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</si>
  <si>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</si>
  <si>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</si>
  <si>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</si>
  <si>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</si>
  <si>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</si>
  <si>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</si>
  <si>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</si>
  <si>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</si>
  <si>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</si>
  <si>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</si>
  <si>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</si>
  <si>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</si>
  <si>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</si>
  <si>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</si>
  <si>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</si>
  <si>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</si>
  <si>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</si>
  <si>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</si>
  <si>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</si>
  <si>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</si>
  <si>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</si>
  <si>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</si>
  <si>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</si>
  <si>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</si>
  <si>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</si>
  <si>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</si>
  <si>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</si>
  <si>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</si>
  <si>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</si>
  <si>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</si>
  <si>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</si>
  <si>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</si>
  <si>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</si>
  <si>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</si>
  <si>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</si>
  <si>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</si>
  <si>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</si>
  <si>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</si>
  <si>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</si>
  <si>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</si>
  <si>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</si>
  <si>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</si>
  <si>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</si>
  <si>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</si>
  <si>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</si>
  <si>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</si>
  <si>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</si>
  <si>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</si>
  <si>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</si>
  <si>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</si>
  <si>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</si>
  <si>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</si>
  <si>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</si>
  <si>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</si>
  <si>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</si>
  <si>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</si>
  <si>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</si>
  <si>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</si>
  <si>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</si>
  <si>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</si>
  <si>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</si>
  <si>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</si>
  <si>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</si>
  <si>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</si>
  <si>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</si>
  <si>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</si>
  <si>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</si>
  <si>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</si>
  <si>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</si>
  <si>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</si>
  <si>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</si>
  <si>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</si>
  <si>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</si>
  <si>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</si>
  <si>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</si>
  <si>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</si>
  <si>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</si>
  <si>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</si>
  <si>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</si>
  <si>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</si>
  <si>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</si>
  <si>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</si>
  <si>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</si>
  <si>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</si>
  <si>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</si>
  <si>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</si>
  <si>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</si>
  <si>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</si>
  <si>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</si>
  <si>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</si>
  <si>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</si>
  <si>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</si>
  <si>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</si>
  <si>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</si>
  <si>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</si>
  <si>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</si>
  <si>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</si>
  <si>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</si>
  <si>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</si>
  <si>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</si>
  <si>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</si>
  <si>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</si>
  <si>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</si>
  <si>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</si>
  <si>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</si>
  <si>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</si>
  <si>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</si>
  <si>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</si>
  <si>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</si>
  <si>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</si>
  <si>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</si>
  <si>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</si>
  <si>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</si>
  <si>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</si>
  <si>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</si>
  <si>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</si>
  <si>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</si>
  <si>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</si>
  <si>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</si>
  <si>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</si>
  <si>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</si>
  <si>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</si>
  <si>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</si>
  <si>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</si>
  <si>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</si>
  <si>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</si>
  <si>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</si>
  <si>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</si>
  <si>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</si>
  <si>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</si>
  <si>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</si>
  <si>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</si>
  <si>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</si>
  <si>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</si>
  <si>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</si>
  <si>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</si>
  <si>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</si>
  <si>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</si>
  <si>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</si>
  <si>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</si>
  <si>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</si>
  <si>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</si>
  <si>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</si>
  <si>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</si>
  <si>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</si>
  <si>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</si>
  <si>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</si>
  <si>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</si>
  <si>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</si>
  <si>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</si>
  <si>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</si>
  <si>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</si>
  <si>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</si>
  <si>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</si>
  <si>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</si>
  <si>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</si>
  <si>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</si>
  <si>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</si>
  <si>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</si>
  <si>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</si>
  <si>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</si>
  <si>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</si>
  <si>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</si>
  <si>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</si>
  <si>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</si>
  <si>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</si>
  <si>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</si>
  <si>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</si>
  <si>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</si>
  <si>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</si>
  <si>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</si>
  <si>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</si>
  <si>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</si>
  <si>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</si>
  <si>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</si>
  <si>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</si>
  <si>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</si>
  <si>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</si>
  <si>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</si>
  <si>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</si>
  <si>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</si>
  <si>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</si>
  <si>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</si>
  <si>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</si>
  <si>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</si>
  <si>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</si>
  <si>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</si>
  <si>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</si>
  <si>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</si>
  <si>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</si>
  <si>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</si>
  <si>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</si>
  <si>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</si>
  <si>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</si>
  <si>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</si>
  <si>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</si>
  <si>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</si>
  <si>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</si>
  <si>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</si>
  <si>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</si>
  <si>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</si>
  <si>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</si>
  <si>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</si>
  <si>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</si>
  <si>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</si>
  <si>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</si>
  <si>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</si>
  <si>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</si>
  <si>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</si>
  <si>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</si>
  <si>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</si>
  <si>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</si>
  <si>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</si>
  <si>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</si>
  <si>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</si>
  <si>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</si>
  <si>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</si>
  <si>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</si>
  <si>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</si>
  <si>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</si>
  <si>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</si>
  <si>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</si>
  <si>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</si>
  <si>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</si>
  <si>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</si>
  <si>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</si>
  <si>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</si>
  <si>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</si>
  <si>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</si>
  <si>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</si>
  <si>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</si>
  <si>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</si>
  <si>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</si>
  <si>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</si>
  <si>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</si>
  <si>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</si>
  <si>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</si>
  <si>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</si>
  <si>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</si>
  <si>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</si>
  <si>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</si>
  <si>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</si>
  <si>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</si>
  <si>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</si>
  <si>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</si>
  <si>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</si>
  <si>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</si>
  <si>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</si>
  <si>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</si>
  <si>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</si>
  <si>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</si>
  <si>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</si>
  <si>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</si>
  <si>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</si>
  <si>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</si>
  <si>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</si>
  <si>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</si>
  <si>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</si>
  <si>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</si>
  <si>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</si>
  <si>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</si>
  <si>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</si>
  <si>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</si>
  <si>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</si>
  <si>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</si>
  <si>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</si>
  <si>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</si>
  <si>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</si>
  <si>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</si>
  <si>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</si>
  <si>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</si>
  <si>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</si>
  <si>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</si>
  <si>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</si>
  <si>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</si>
  <si>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</si>
  <si>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</si>
  <si>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</si>
  <si>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</si>
  <si>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</si>
  <si>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</si>
  <si>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</si>
  <si>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</si>
  <si>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</si>
  <si>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</si>
  <si>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</si>
  <si>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</si>
  <si>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</si>
  <si>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</si>
  <si>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</si>
  <si>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</si>
  <si>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</si>
  <si>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</si>
  <si>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</si>
  <si>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</si>
  <si>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</si>
  <si>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</si>
  <si>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</si>
  <si>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</si>
  <si>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</si>
  <si>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</si>
  <si>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</si>
  <si>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</si>
  <si>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</si>
  <si>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</si>
  <si>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</si>
  <si>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</si>
  <si>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</si>
  <si>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</si>
  <si>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</si>
  <si>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</si>
  <si>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</si>
  <si>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</si>
  <si>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</si>
  <si>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</si>
  <si>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</si>
  <si>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</si>
  <si>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</si>
  <si>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</si>
  <si>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</si>
  <si>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</si>
  <si>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</si>
  <si>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</si>
  <si>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</si>
  <si>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</si>
  <si>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</si>
  <si>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</si>
  <si>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</si>
  <si>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</si>
  <si>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</si>
  <si>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</si>
  <si>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</si>
  <si>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</si>
  <si>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</si>
  <si>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</si>
  <si>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</si>
  <si>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</si>
  <si>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</si>
  <si>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</si>
  <si>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</si>
  <si>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</si>
  <si>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</si>
  <si>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</si>
  <si>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</si>
  <si>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</si>
  <si>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</si>
  <si>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</si>
  <si>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</si>
  <si>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</si>
  <si>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</si>
  <si>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</si>
  <si>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</si>
  <si>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</si>
  <si>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</si>
  <si>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</si>
  <si>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</si>
  <si>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</si>
  <si>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</si>
  <si>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</si>
  <si>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</si>
  <si>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</si>
  <si>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</si>
  <si>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</si>
  <si>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</si>
  <si>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</si>
  <si>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</si>
  <si>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</si>
  <si>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</si>
  <si>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</si>
  <si>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</si>
  <si>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</si>
  <si>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</si>
  <si>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</si>
  <si>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</si>
  <si>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</si>
  <si>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</si>
  <si>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</si>
  <si>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</si>
  <si>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</si>
  <si>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</si>
  <si>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</si>
  <si>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</si>
  <si>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</si>
  <si>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</si>
  <si>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</si>
  <si>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</si>
  <si>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</si>
  <si>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</si>
  <si>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</si>
  <si>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</si>
  <si>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</si>
  <si>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</si>
  <si>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</si>
  <si>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</si>
  <si>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</si>
  <si>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</si>
  <si>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</si>
  <si>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</si>
  <si>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</si>
  <si>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</si>
  <si>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</si>
  <si>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</si>
  <si>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</si>
  <si>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</si>
  <si>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</si>
  <si>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</si>
  <si>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</si>
  <si>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</si>
  <si>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</si>
  <si>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</si>
  <si>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</si>
  <si>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</si>
  <si>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</si>
  <si>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</si>
  <si>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</si>
  <si>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</si>
  <si>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</si>
  <si>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</si>
  <si>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</si>
  <si>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</si>
  <si>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</si>
  <si>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</si>
  <si>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</si>
  <si>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</si>
  <si>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</si>
  <si>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</si>
  <si>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</si>
  <si>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</si>
  <si>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</si>
  <si>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</si>
  <si>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</si>
  <si>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</si>
  <si>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</si>
  <si>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</si>
  <si>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</si>
  <si>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</si>
  <si>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</si>
  <si>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</si>
  <si>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</si>
  <si>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</si>
  <si>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</si>
  <si>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</si>
  <si>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</si>
  <si>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</si>
  <si>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</si>
  <si>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</si>
  <si>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</si>
  <si>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</si>
  <si>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</si>
  <si>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</si>
  <si>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</si>
  <si>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</si>
  <si>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</si>
  <si>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</si>
  <si>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</si>
  <si>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</si>
  <si>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</si>
  <si>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</si>
  <si>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</si>
  <si>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</si>
  <si>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</si>
  <si>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</si>
  <si>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</si>
  <si>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</si>
  <si>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</si>
  <si>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</si>
  <si>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</si>
  <si>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</si>
  <si>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</si>
  <si>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</si>
  <si>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</si>
  <si>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</si>
  <si>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</si>
  <si>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</si>
  <si>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</si>
  <si>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</si>
  <si>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</si>
  <si>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</si>
  <si>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</si>
  <si>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</si>
  <si>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</si>
  <si>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</si>
  <si>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</si>
  <si>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</si>
  <si>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</si>
  <si>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</si>
  <si>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</si>
  <si>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</si>
  <si>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</si>
  <si>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</si>
  <si>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</si>
  <si>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</si>
  <si>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</si>
  <si>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</si>
  <si>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</si>
  <si>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</si>
  <si>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</si>
  <si>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</si>
  <si>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</si>
  <si>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</si>
  <si>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</si>
  <si>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</si>
  <si>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</si>
  <si>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</si>
  <si>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</si>
  <si>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</si>
  <si>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</si>
  <si>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</si>
  <si>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</si>
  <si>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</si>
  <si>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</si>
  <si>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</si>
  <si>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</si>
  <si>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</si>
  <si>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</si>
  <si>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</si>
  <si>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</si>
  <si>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</si>
  <si>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</si>
  <si>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</si>
  <si>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</si>
  <si>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</si>
  <si>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</si>
  <si>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</si>
  <si>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</si>
  <si>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</si>
  <si>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</si>
  <si>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</si>
  <si>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</si>
  <si>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</si>
  <si>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</si>
  <si>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</si>
  <si>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</si>
  <si>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</si>
  <si>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</si>
  <si>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</si>
  <si>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</si>
  <si>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</si>
  <si>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</si>
  <si>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</si>
  <si>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</si>
  <si>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</si>
  <si>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</si>
  <si>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</si>
  <si>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</si>
  <si>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</si>
  <si>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</si>
  <si>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</si>
  <si>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</si>
  <si>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</si>
  <si>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</si>
  <si>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</si>
  <si>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</si>
  <si>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</si>
  <si>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</si>
  <si>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</si>
  <si>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</si>
  <si>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</si>
  <si>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</si>
  <si>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</si>
  <si>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</si>
  <si>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</si>
  <si>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</si>
  <si>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</si>
  <si>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</si>
  <si>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</si>
  <si>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</si>
  <si>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</si>
  <si>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</si>
  <si>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</si>
  <si>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</si>
  <si>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</si>
  <si>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</si>
  <si>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</si>
  <si>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</si>
  <si>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</si>
  <si>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</si>
  <si>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</si>
  <si>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</si>
  <si>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</si>
  <si>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</si>
  <si>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</si>
  <si>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</si>
  <si>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</si>
  <si>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</si>
  <si>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</si>
  <si>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</si>
  <si>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</si>
  <si>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</si>
  <si>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</si>
  <si>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</si>
  <si>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</si>
  <si>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</si>
  <si>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</si>
  <si>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</si>
  <si>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</si>
  <si>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</si>
  <si>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</si>
  <si>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</si>
  <si>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</si>
  <si>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</si>
  <si>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</si>
  <si>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</si>
  <si>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</si>
  <si>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</si>
  <si>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</si>
  <si>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</si>
  <si>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</si>
  <si>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</si>
  <si>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</si>
  <si>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</si>
  <si>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</si>
  <si>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</si>
  <si>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</si>
  <si>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</si>
  <si>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</si>
  <si>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</si>
  <si>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</si>
  <si>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</si>
  <si>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</si>
  <si>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</si>
  <si>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</si>
  <si>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</si>
  <si>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</si>
  <si>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</si>
  <si>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</si>
  <si>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</si>
  <si>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</si>
  <si>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</si>
  <si>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</si>
  <si>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</si>
  <si>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</si>
  <si>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</si>
  <si>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</si>
  <si>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</si>
  <si>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</si>
  <si>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</si>
  <si>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</si>
  <si>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</si>
  <si>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</si>
  <si>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</si>
  <si>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</si>
  <si>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</si>
  <si>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</si>
  <si>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</si>
  <si>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</si>
  <si>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</si>
  <si>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</si>
  <si>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</si>
  <si>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</si>
  <si>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</si>
  <si>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</si>
  <si>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</si>
  <si>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</si>
  <si>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</si>
  <si>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</si>
  <si>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</si>
  <si>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</si>
  <si>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</si>
  <si>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</si>
  <si>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</si>
  <si>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</si>
  <si>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</si>
  <si>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</si>
  <si>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</si>
  <si>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</si>
  <si>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</si>
  <si>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</si>
  <si>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</si>
  <si>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</si>
  <si>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</si>
  <si>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</si>
  <si>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</si>
  <si>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</si>
  <si>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</si>
  <si>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</si>
  <si>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</si>
  <si>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</si>
  <si>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</si>
  <si>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</si>
  <si>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</si>
  <si>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</si>
  <si>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</si>
  <si>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</si>
  <si>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</si>
  <si>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</si>
  <si>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</si>
  <si>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</si>
  <si>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</si>
  <si>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</si>
  <si>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</si>
  <si>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</si>
  <si>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</si>
  <si>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</si>
  <si>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</si>
  <si>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</si>
  <si>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</si>
  <si>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</si>
  <si>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</si>
  <si>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</si>
  <si>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</si>
  <si>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</si>
  <si>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</si>
  <si>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</si>
  <si>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</si>
  <si>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</si>
  <si>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</si>
  <si>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</si>
  <si>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</si>
  <si>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</si>
  <si>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</si>
  <si>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</si>
  <si>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</si>
  <si>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</si>
  <si>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</si>
  <si>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</si>
  <si>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</si>
  <si>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</si>
  <si>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</si>
  <si>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</si>
  <si>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</si>
  <si>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</si>
  <si>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</si>
  <si>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</si>
  <si>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</si>
  <si>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</si>
  <si>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</si>
  <si>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</si>
  <si>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</si>
  <si>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</si>
  <si>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</si>
  <si>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</si>
  <si>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</si>
  <si>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</si>
  <si>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</si>
  <si>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</si>
  <si>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</si>
  <si>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</si>
  <si>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</si>
  <si>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</si>
  <si>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</si>
  <si>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</si>
  <si>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</si>
  <si>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</si>
  <si>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</si>
  <si>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</si>
  <si>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</si>
  <si>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</si>
  <si>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</si>
  <si>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</si>
  <si>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</si>
  <si>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</si>
  <si>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</si>
  <si>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</si>
  <si>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</si>
  <si>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</si>
  <si>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</si>
  <si>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</si>
  <si>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</si>
  <si>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</si>
  <si>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</si>
  <si>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</si>
  <si>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</si>
  <si>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</si>
  <si>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</si>
  <si>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</si>
  <si>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</si>
  <si>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</si>
  <si>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</si>
  <si>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</si>
  <si>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</si>
  <si>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</si>
  <si>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</si>
  <si>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</si>
  <si>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</si>
  <si>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</si>
  <si>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</si>
  <si>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</si>
  <si>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</si>
  <si>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</si>
  <si>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</si>
  <si>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</si>
  <si>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</si>
  <si>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</si>
  <si>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</si>
  <si>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</si>
  <si>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</si>
  <si>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</si>
  <si>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</si>
  <si>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</si>
  <si>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</si>
  <si>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</si>
  <si>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</si>
  <si>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</si>
  <si>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</si>
  <si>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</si>
  <si>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</si>
  <si>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</si>
  <si>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</si>
  <si>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</si>
  <si>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</si>
  <si>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</si>
  <si>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</si>
  <si>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</si>
  <si>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</si>
  <si>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</si>
  <si>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</si>
  <si>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</si>
  <si>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</si>
  <si>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</si>
  <si>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</si>
  <si>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</si>
  <si>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</si>
  <si>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</si>
  <si>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</si>
  <si>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</si>
  <si>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</si>
  <si>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</si>
  <si>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</si>
  <si>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</si>
  <si>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</si>
  <si>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</si>
  <si>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</si>
  <si>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</si>
  <si>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</si>
  <si>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</si>
  <si>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</si>
  <si>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</si>
  <si>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</si>
  <si>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</si>
  <si>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</si>
  <si>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</si>
  <si>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</si>
  <si>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</si>
  <si>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</si>
  <si>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</si>
  <si>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</si>
  <si>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</si>
  <si>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</si>
  <si>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</si>
  <si>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</si>
  <si>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</si>
  <si>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</si>
  <si>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</si>
  <si>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</si>
  <si>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</si>
  <si>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</si>
  <si>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</si>
  <si>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</si>
  <si>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</si>
  <si>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</si>
  <si>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</si>
  <si>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</si>
  <si>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</si>
  <si>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</si>
  <si>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</si>
  <si>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</si>
  <si>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</si>
  <si>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</si>
  <si>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</si>
  <si>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</si>
  <si>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</si>
  <si>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</si>
  <si>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</si>
  <si>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</si>
  <si>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</si>
  <si>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</si>
  <si>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</si>
  <si>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</si>
  <si>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</si>
  <si>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</si>
  <si>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</si>
  <si>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</si>
  <si>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</si>
  <si>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</si>
  <si>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</si>
  <si>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</si>
  <si>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</si>
  <si>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</si>
  <si>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</si>
  <si>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</si>
  <si>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</si>
  <si>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</si>
  <si>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</si>
  <si>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</si>
  <si>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</si>
  <si>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</si>
  <si>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</si>
  <si>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</si>
  <si>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</si>
  <si>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</si>
  <si>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</si>
  <si>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</si>
  <si>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</si>
  <si>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</si>
  <si>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</si>
  <si>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</si>
  <si>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</si>
  <si>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</si>
  <si>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</si>
  <si>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</si>
  <si>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</si>
  <si>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</si>
  <si>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</si>
  <si>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</si>
  <si>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</si>
  <si>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</si>
  <si>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</si>
  <si>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</si>
  <si>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</si>
  <si>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</si>
  <si>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</si>
  <si>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</si>
  <si>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</si>
  <si>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</si>
  <si>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</si>
  <si>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</si>
  <si>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</si>
  <si>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</si>
  <si>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</si>
  <si>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</si>
  <si>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</si>
  <si>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</si>
  <si>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</si>
  <si>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</si>
  <si>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</si>
  <si>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</si>
  <si>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</si>
  <si>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</si>
  <si>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</si>
  <si>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</si>
  <si>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</si>
  <si>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</si>
  <si>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</si>
  <si>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</si>
  <si>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</si>
  <si>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</si>
  <si>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</si>
  <si>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</si>
  <si>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</si>
  <si>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</si>
  <si>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</si>
  <si>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</si>
  <si>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</si>
  <si>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</si>
  <si>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</si>
  <si>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</si>
  <si>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</si>
  <si>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</si>
  <si>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</si>
  <si>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</si>
  <si>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</si>
  <si>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</si>
  <si>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</si>
  <si>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</si>
  <si>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</si>
  <si>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</si>
  <si>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</si>
  <si>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</si>
  <si>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</si>
  <si>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</si>
  <si>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</si>
  <si>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</si>
  <si>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</si>
  <si>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</si>
  <si>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</si>
  <si>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</si>
  <si>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</si>
  <si>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</si>
  <si>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</si>
  <si>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</si>
  <si>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</si>
  <si>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</si>
  <si>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</si>
  <si>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</si>
  <si>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</si>
  <si>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</si>
  <si>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</si>
  <si>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</si>
  <si>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</si>
  <si>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</si>
  <si>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</si>
  <si>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</si>
  <si>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</si>
  <si>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</si>
  <si>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</si>
  <si>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</si>
  <si>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</si>
  <si>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</si>
  <si>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</si>
  <si>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</si>
  <si>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</si>
  <si>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</si>
  <si>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</si>
  <si>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</si>
  <si>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</si>
  <si>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</si>
  <si>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</si>
  <si>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</si>
  <si>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</si>
  <si>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</si>
  <si>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</si>
  <si>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</si>
  <si>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</si>
  <si>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</si>
  <si>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</si>
  <si>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</si>
  <si>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</si>
  <si>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</si>
  <si>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</si>
  <si>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</si>
  <si>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</si>
  <si>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</si>
  <si>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</si>
  <si>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</si>
  <si>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</si>
  <si>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</si>
  <si>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</si>
  <si>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</si>
  <si>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</si>
  <si>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</si>
  <si>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</si>
  <si>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</si>
  <si>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</si>
  <si>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</si>
  <si>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</si>
  <si>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</si>
  <si>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</si>
  <si>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</si>
  <si>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</si>
  <si>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</si>
  <si>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</si>
  <si>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</si>
  <si>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</si>
  <si>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</si>
  <si>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</si>
  <si>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</si>
  <si>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</si>
  <si>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</si>
  <si>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</si>
  <si>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</si>
  <si>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</si>
  <si>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</si>
  <si>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</si>
  <si>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</si>
  <si>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</si>
  <si>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</si>
  <si>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</si>
  <si>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</si>
  <si>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</si>
  <si>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</si>
  <si>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</si>
  <si>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</si>
  <si>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</si>
  <si>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</si>
  <si>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</si>
  <si>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</si>
  <si>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</si>
  <si>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</si>
  <si>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</si>
  <si>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</si>
  <si>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</si>
  <si>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</si>
  <si>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</si>
  <si>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</si>
  <si>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</si>
  <si>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</si>
  <si>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</si>
  <si>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</si>
  <si>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</si>
  <si>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</si>
  <si>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</si>
  <si>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</si>
  <si>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</si>
  <si>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</si>
  <si>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</si>
  <si>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</si>
  <si>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</si>
  <si>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</si>
  <si>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</si>
  <si>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</si>
  <si>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</si>
  <si>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</si>
  <si>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</si>
  <si>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</si>
  <si>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</si>
  <si>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</si>
  <si>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</si>
  <si>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</si>
  <si>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</si>
  <si>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</si>
  <si>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</si>
  <si>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</si>
  <si>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</si>
  <si>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</si>
  <si>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</si>
  <si>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</si>
  <si>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</si>
  <si>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</si>
  <si>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</si>
  <si>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</si>
  <si>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</si>
  <si>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</si>
  <si>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</si>
  <si>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</si>
  <si>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</si>
  <si>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</si>
  <si>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</si>
  <si>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</si>
  <si>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</si>
  <si>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</si>
  <si>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</si>
  <si>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</si>
  <si>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</si>
  <si>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</si>
  <si>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</si>
  <si>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</si>
  <si>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</si>
  <si>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</si>
  <si>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</si>
  <si>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</si>
  <si>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</si>
  <si>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</si>
  <si>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</si>
  <si>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</si>
  <si>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</si>
  <si>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</si>
  <si>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</si>
  <si>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</si>
  <si>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</si>
  <si>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</si>
  <si>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</si>
  <si>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</si>
  <si>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</si>
  <si>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</si>
  <si>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</si>
  <si>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</si>
  <si>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</si>
  <si>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</si>
  <si>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</si>
  <si>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</si>
  <si>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</si>
  <si>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</si>
  <si>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</si>
  <si>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</si>
  <si>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</si>
  <si>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</si>
  <si>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</si>
  <si>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</si>
  <si>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</si>
  <si>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</si>
  <si>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</si>
  <si>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</si>
  <si>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</si>
  <si>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</si>
  <si>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</si>
  <si>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</si>
  <si>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</si>
  <si>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</si>
  <si>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</si>
  <si>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</si>
  <si>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</si>
  <si>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</si>
  <si>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</si>
  <si>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</si>
  <si>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</si>
  <si>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</si>
  <si>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</si>
  <si>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</si>
  <si>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</si>
  <si>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</si>
  <si>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</si>
  <si>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</si>
  <si>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</si>
  <si>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</si>
  <si>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</si>
  <si>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</si>
  <si>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</si>
  <si>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</si>
  <si>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</si>
  <si>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</si>
  <si>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</si>
  <si>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</si>
  <si>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</si>
  <si>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</si>
  <si>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</si>
  <si>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</si>
  <si>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</si>
  <si>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</si>
  <si>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</si>
  <si>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</si>
  <si>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</si>
  <si>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</si>
  <si>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</si>
  <si>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</si>
  <si>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</si>
  <si>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</si>
  <si>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</si>
  <si>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</si>
  <si>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</si>
  <si>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</si>
  <si>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</si>
  <si>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</si>
  <si>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</si>
  <si>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</si>
  <si>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</si>
  <si>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</si>
  <si>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</si>
  <si>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</si>
  <si>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</si>
  <si>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</si>
  <si>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</si>
  <si>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</si>
  <si>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</si>
  <si>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</si>
  <si>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</si>
  <si>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</si>
  <si>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</si>
  <si>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</si>
  <si>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</si>
  <si>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</si>
  <si>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</si>
  <si>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</si>
  <si>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</si>
  <si>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</si>
  <si>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</si>
  <si>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</si>
  <si>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</si>
  <si>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</si>
  <si>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</si>
  <si>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</si>
  <si>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</si>
  <si>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</si>
  <si>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</si>
  <si>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</si>
  <si>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</si>
  <si>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</si>
  <si>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</si>
  <si>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</si>
  <si>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</si>
  <si>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</si>
  <si>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</si>
  <si>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</si>
  <si>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</si>
  <si>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</si>
  <si>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</si>
  <si>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</si>
  <si>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</si>
  <si>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</si>
  <si>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</si>
  <si>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</si>
  <si>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</si>
  <si>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</si>
  <si>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</si>
  <si>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</si>
  <si>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</si>
  <si>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</si>
  <si>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</si>
  <si>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</si>
  <si>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</si>
  <si>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</si>
  <si>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</si>
  <si>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</si>
  <si>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</si>
  <si>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</si>
  <si>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</si>
  <si>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</si>
  <si>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</si>
  <si>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</si>
  <si>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</si>
  <si>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</si>
  <si>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</si>
  <si>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</si>
  <si>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</si>
  <si>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</si>
  <si>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</si>
  <si>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</si>
  <si>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</si>
  <si>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</si>
  <si>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</si>
  <si>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</si>
  <si>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</si>
  <si>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</si>
  <si>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</si>
  <si>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</si>
  <si>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</si>
  <si>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</si>
  <si>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</si>
  <si>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</si>
  <si>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</si>
  <si>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</si>
  <si>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</si>
  <si>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</si>
  <si>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</si>
  <si>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</si>
  <si>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</si>
  <si>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</si>
  <si>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</si>
  <si>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</si>
  <si>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</si>
  <si>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</si>
  <si>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</si>
  <si>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</si>
  <si>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</si>
  <si>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</si>
  <si>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</si>
  <si>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</si>
  <si>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</si>
  <si>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</si>
  <si>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</si>
  <si>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</si>
  <si>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</si>
  <si>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</si>
  <si>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</si>
  <si>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</si>
  <si>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</si>
  <si>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</si>
  <si>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</si>
  <si>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</si>
  <si>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</si>
  <si>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</si>
  <si>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</si>
  <si>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</si>
  <si>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</si>
  <si>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</si>
  <si>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</si>
  <si>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</si>
  <si>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</si>
  <si>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</si>
  <si>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</si>
  <si>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</si>
  <si>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</si>
  <si>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</si>
  <si>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</si>
  <si>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</si>
  <si>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</si>
  <si>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</si>
  <si>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</si>
  <si>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</si>
  <si>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</si>
  <si>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</si>
  <si>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</si>
  <si>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</si>
  <si>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</si>
  <si>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</si>
  <si>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</si>
  <si>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</si>
  <si>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</si>
  <si>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</si>
  <si>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</si>
  <si>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</si>
  <si>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</si>
  <si>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</si>
  <si>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</si>
  <si>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</si>
  <si>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</si>
  <si>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</si>
  <si>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</si>
  <si>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</si>
  <si>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</si>
  <si>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</si>
  <si>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</si>
  <si>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</si>
  <si>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</si>
  <si>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</si>
  <si>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</si>
  <si>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</si>
  <si>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</si>
  <si>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</si>
  <si>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</si>
  <si>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</si>
  <si>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</si>
  <si>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</si>
  <si>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</si>
  <si>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</si>
  <si>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</si>
  <si>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</si>
  <si>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</si>
  <si>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</si>
  <si>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</si>
  <si>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</si>
  <si>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</si>
  <si>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</si>
  <si>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</si>
  <si>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</si>
  <si>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</si>
  <si>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</si>
  <si>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</si>
  <si>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</si>
  <si>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</si>
  <si>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</si>
  <si>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</si>
  <si>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</si>
  <si>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</si>
  <si>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</si>
  <si>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</si>
  <si>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</si>
  <si>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</si>
  <si>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</si>
  <si>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</si>
  <si>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</si>
  <si>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</si>
  <si>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</si>
  <si>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</si>
  <si>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</si>
  <si>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</si>
  <si>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</si>
  <si>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</si>
  <si>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</si>
  <si>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</si>
  <si>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</si>
  <si>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</si>
  <si>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</si>
  <si>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</si>
  <si>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</si>
  <si>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</si>
  <si>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</si>
  <si>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</si>
  <si>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</si>
  <si>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</si>
  <si>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</si>
  <si>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</si>
  <si>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</si>
  <si>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</si>
  <si>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</si>
  <si>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</si>
  <si>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</si>
  <si>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</si>
  <si>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</si>
  <si>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</si>
  <si>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</si>
  <si>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</si>
  <si>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</si>
  <si>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</si>
  <si>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</si>
  <si>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</si>
  <si>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</si>
  <si>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</si>
  <si>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</si>
  <si>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</si>
  <si>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</si>
  <si>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</si>
  <si>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</si>
  <si>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</si>
  <si>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</si>
  <si>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</si>
  <si>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</si>
  <si>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</si>
  <si>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</si>
  <si>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</si>
  <si>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</si>
  <si>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</si>
  <si>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</si>
  <si>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</si>
  <si>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</si>
  <si>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</si>
  <si>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</si>
  <si>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</si>
  <si>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</si>
  <si>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</si>
  <si>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</si>
  <si>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</si>
  <si>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</si>
  <si>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</si>
  <si>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</si>
  <si>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</si>
  <si>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</si>
  <si>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</si>
  <si>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</si>
  <si>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</si>
  <si>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</si>
  <si>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</si>
  <si>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</si>
  <si>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</si>
  <si>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</si>
  <si>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</si>
  <si>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</si>
  <si>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</si>
  <si>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</si>
  <si>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</si>
  <si>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</si>
  <si>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</si>
  <si>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</si>
  <si>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</si>
  <si>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</si>
  <si>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</si>
  <si>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</si>
  <si>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</si>
  <si>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</si>
  <si>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</si>
  <si>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</si>
  <si>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</si>
  <si>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</si>
  <si>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</si>
  <si>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</si>
  <si>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</si>
  <si>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</si>
  <si>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</si>
  <si>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</si>
  <si>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</si>
  <si>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</si>
  <si>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</si>
  <si>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</si>
  <si>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</si>
  <si>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</si>
  <si>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</si>
  <si>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</si>
  <si>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</si>
  <si>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</si>
  <si>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</si>
  <si>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</si>
  <si>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</si>
  <si>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</si>
  <si>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</si>
  <si>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</si>
  <si>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</si>
  <si>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</si>
  <si>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</si>
  <si>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</si>
  <si>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</si>
  <si>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</si>
  <si>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</si>
  <si>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</si>
  <si>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</si>
  <si>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</si>
  <si>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</si>
  <si>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</si>
  <si>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</si>
  <si>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</si>
  <si>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</si>
  <si>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</si>
  <si>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</si>
  <si>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</si>
  <si>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</si>
  <si>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</si>
  <si>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</si>
  <si>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</si>
  <si>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</si>
  <si>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</si>
  <si>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</si>
  <si>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</si>
  <si>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</si>
  <si>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</si>
  <si>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</si>
  <si>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</si>
  <si>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</si>
  <si>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</si>
  <si>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</si>
  <si>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</si>
  <si>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</si>
  <si>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</si>
  <si>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</si>
  <si>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</si>
  <si>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</si>
  <si>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</si>
  <si>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</si>
  <si>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</si>
  <si>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</si>
  <si>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</si>
  <si>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</si>
  <si>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</si>
  <si>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</si>
  <si>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</si>
  <si>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</si>
  <si>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</si>
  <si>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</si>
  <si>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</si>
  <si>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</si>
  <si>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</si>
  <si>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</si>
  <si>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</si>
  <si>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</si>
  <si>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</si>
  <si>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</si>
  <si>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</si>
  <si>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</si>
  <si>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</si>
  <si>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</si>
  <si>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</si>
  <si>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</si>
  <si>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</si>
  <si>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</si>
  <si>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</si>
  <si>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</si>
  <si>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</si>
  <si>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</si>
  <si>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</si>
  <si>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</si>
  <si>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</si>
  <si>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</si>
  <si>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</si>
  <si>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</si>
  <si>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</si>
  <si>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</si>
  <si>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</si>
  <si>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</si>
  <si>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</si>
  <si>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</si>
  <si>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</si>
  <si>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</si>
  <si>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</si>
  <si>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</si>
  <si>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</si>
  <si>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</si>
  <si>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</si>
  <si>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</si>
  <si>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</si>
  <si>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</si>
  <si>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</si>
  <si>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</si>
  <si>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</si>
  <si>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</si>
  <si>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</si>
  <si>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</si>
  <si>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</si>
  <si>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</si>
  <si>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</si>
  <si>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</si>
  <si>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</si>
  <si>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</si>
  <si>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</si>
  <si>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</si>
  <si>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</si>
  <si>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</si>
  <si>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</si>
  <si>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</si>
  <si>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</si>
  <si>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</si>
  <si>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</si>
  <si>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</si>
  <si>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</si>
  <si>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</si>
  <si>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</si>
  <si>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</si>
  <si>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</si>
  <si>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</si>
  <si>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</si>
  <si>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</si>
  <si>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</si>
  <si>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</si>
  <si>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</si>
  <si>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</si>
  <si>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</si>
  <si>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</si>
  <si>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</si>
  <si>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</si>
  <si>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</si>
  <si>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</si>
  <si>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</si>
  <si>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</si>
  <si>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</si>
  <si>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</si>
  <si>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</si>
  <si>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</si>
  <si>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</si>
  <si>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</si>
  <si>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</si>
  <si>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</si>
  <si>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</si>
  <si>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</si>
  <si>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</si>
  <si>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</si>
  <si>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</si>
  <si>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</si>
  <si>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</si>
  <si>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</si>
  <si>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</si>
  <si>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</si>
  <si>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</si>
  <si>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</si>
  <si>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</si>
  <si>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</si>
  <si>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</si>
  <si>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</si>
  <si>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</si>
  <si>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</si>
  <si>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</si>
  <si>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</si>
  <si>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</si>
  <si>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</si>
  <si>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</si>
  <si>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</si>
  <si>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</si>
  <si>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</si>
  <si>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</si>
  <si>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</si>
  <si>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</si>
  <si>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</si>
  <si>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</si>
  <si>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</si>
  <si>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</si>
  <si>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</si>
  <si>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</si>
  <si>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</si>
  <si>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</si>
  <si>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</si>
  <si>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</si>
  <si>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</si>
  <si>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</si>
  <si>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</si>
  <si>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</si>
  <si>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</si>
  <si>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</si>
  <si>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</si>
  <si>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</si>
  <si>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</si>
  <si>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</si>
  <si>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</si>
  <si>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</si>
  <si>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</si>
  <si>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</si>
  <si>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</si>
  <si>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</si>
  <si>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</si>
  <si>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</si>
  <si>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</si>
  <si>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</si>
  <si>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</si>
  <si>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</si>
  <si>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</si>
  <si>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</si>
  <si>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</si>
  <si>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</si>
  <si>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</si>
  <si>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</si>
  <si>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</si>
  <si>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</si>
  <si>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</si>
  <si>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</si>
  <si>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</si>
  <si>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</si>
  <si>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</si>
  <si>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</si>
  <si>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</si>
  <si>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</si>
  <si>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</si>
  <si>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</si>
  <si>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</si>
  <si>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</si>
  <si>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</si>
  <si>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</si>
  <si>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</si>
  <si>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</si>
  <si>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</si>
  <si>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</si>
  <si>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</si>
  <si>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</si>
  <si>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</si>
  <si>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</si>
  <si>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</si>
  <si>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</si>
  <si>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</si>
  <si>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</si>
  <si>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</si>
  <si>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</si>
  <si>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</si>
  <si>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</si>
  <si>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</si>
  <si>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</si>
  <si>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</si>
  <si>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</si>
  <si>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</si>
  <si>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</si>
  <si>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</si>
  <si>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</si>
  <si>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</si>
  <si>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</si>
  <si>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</si>
  <si>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</si>
  <si>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</si>
  <si>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</si>
  <si>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</si>
  <si>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</si>
  <si>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</si>
  <si>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</si>
  <si>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</si>
  <si>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</si>
  <si>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</si>
  <si>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</si>
  <si>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</si>
  <si>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</si>
  <si>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</si>
  <si>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</si>
  <si>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</si>
  <si>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</si>
  <si>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</si>
  <si>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</si>
  <si>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</si>
  <si>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</si>
  <si>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</si>
  <si>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</si>
  <si>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</si>
  <si>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</si>
  <si>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</si>
  <si>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</si>
  <si>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</si>
  <si>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</si>
  <si>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</si>
  <si>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</si>
  <si>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</si>
  <si>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</si>
  <si>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</si>
  <si>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</si>
  <si>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</si>
  <si>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</si>
  <si>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</si>
  <si>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</si>
  <si>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</si>
  <si>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</si>
  <si>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</si>
  <si>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</si>
  <si>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</si>
  <si>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</si>
  <si>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</si>
  <si>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</si>
  <si>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</si>
  <si>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</si>
  <si>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</si>
  <si>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</si>
  <si>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</si>
  <si>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</si>
  <si>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</si>
  <si>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</si>
  <si>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</si>
  <si>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</si>
  <si>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</si>
  <si>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</si>
  <si>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</si>
  <si>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</si>
  <si>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</si>
  <si>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</si>
  <si>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</si>
  <si>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</si>
  <si>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</si>
  <si>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</si>
  <si>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</si>
  <si>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</si>
  <si>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</si>
  <si>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</si>
  <si>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</si>
  <si>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</si>
  <si>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</si>
  <si>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</si>
  <si>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</si>
  <si>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</si>
  <si>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</si>
  <si>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</si>
  <si>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</si>
  <si>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</si>
  <si>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</si>
  <si>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</si>
  <si>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</si>
  <si>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</si>
  <si>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</si>
  <si>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</si>
  <si>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</si>
  <si>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</si>
  <si>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</si>
  <si>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</si>
  <si>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</si>
  <si>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</si>
  <si>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</si>
  <si>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</si>
  <si>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</si>
  <si>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</si>
  <si>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</si>
  <si>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</si>
  <si>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</si>
  <si>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</si>
  <si>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</si>
  <si>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</si>
  <si>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</si>
  <si>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</si>
  <si>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</si>
  <si>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</si>
  <si>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</si>
  <si>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</si>
  <si>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</si>
  <si>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</si>
  <si>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</si>
  <si>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</si>
  <si>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</si>
  <si>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</si>
  <si>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</si>
  <si>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</si>
  <si>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</si>
  <si>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</si>
  <si>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</si>
  <si>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</si>
  <si>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</si>
  <si>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</si>
  <si>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</si>
  <si>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</si>
  <si>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</si>
  <si>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</si>
  <si>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</si>
  <si>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</si>
  <si>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</si>
  <si>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</si>
  <si>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</si>
  <si>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</si>
  <si>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</si>
  <si>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</si>
  <si>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</si>
  <si>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</si>
  <si>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</si>
  <si>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</si>
  <si>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</si>
  <si>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</si>
  <si>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</si>
  <si>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</si>
  <si>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</si>
  <si>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</si>
  <si>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</si>
  <si>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</si>
  <si>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</si>
  <si>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</si>
  <si>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</si>
  <si>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</si>
  <si>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</si>
  <si>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</si>
  <si>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</si>
  <si>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</si>
  <si>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</si>
  <si>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</si>
  <si>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</si>
  <si>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</si>
  <si>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</si>
  <si>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</si>
  <si>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</si>
  <si>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</si>
  <si>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</si>
  <si>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</si>
  <si>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</si>
  <si>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</si>
  <si>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</si>
  <si>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</si>
  <si>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</si>
  <si>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</si>
  <si>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</si>
  <si>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</si>
  <si>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</si>
  <si>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</si>
  <si>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</si>
  <si>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</si>
  <si>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</si>
  <si>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</si>
  <si>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</si>
  <si>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</si>
  <si>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</si>
  <si>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</si>
  <si>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</si>
  <si>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</si>
  <si>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</si>
  <si>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</si>
  <si>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</si>
  <si>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</si>
  <si>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</si>
  <si>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</si>
  <si>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</si>
  <si>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</si>
  <si>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</si>
  <si>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</si>
  <si>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</si>
  <si>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</si>
  <si>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</si>
  <si>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</si>
  <si>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</si>
  <si>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</si>
  <si>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</si>
  <si>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</si>
  <si>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</si>
  <si>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</si>
  <si>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</si>
  <si>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</si>
  <si>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</si>
  <si>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</si>
  <si>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</si>
  <si>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</si>
  <si>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</si>
  <si>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</si>
  <si>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</si>
  <si>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</si>
  <si>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</si>
  <si>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</si>
  <si>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</si>
  <si>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</si>
  <si>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</si>
  <si>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</si>
  <si>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</si>
  <si>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</si>
  <si>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</si>
  <si>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</si>
  <si>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</si>
  <si>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</si>
  <si>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</si>
  <si>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</si>
  <si>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</si>
  <si>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</si>
  <si>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</si>
  <si>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</si>
  <si>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</si>
  <si>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</si>
  <si>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</si>
  <si>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</si>
  <si>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</si>
  <si>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</si>
  <si>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</si>
  <si>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</si>
  <si>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</si>
  <si>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</si>
  <si>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</si>
  <si>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</si>
  <si>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</si>
  <si>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</si>
  <si>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</si>
  <si>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</si>
  <si>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</si>
  <si>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</si>
  <si>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</si>
  <si>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</si>
  <si>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</si>
  <si>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</si>
  <si>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</si>
  <si>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</si>
  <si>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</si>
  <si>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</si>
  <si>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</si>
  <si>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</si>
  <si>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</si>
  <si>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</si>
  <si>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</si>
  <si>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</si>
  <si>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</si>
  <si>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</si>
  <si>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</si>
  <si>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</si>
  <si>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</si>
  <si>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</si>
  <si>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</si>
  <si>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</si>
  <si>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</si>
  <si>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</si>
  <si>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</si>
  <si>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</si>
  <si>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</si>
  <si>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</si>
  <si>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</si>
  <si>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</si>
  <si>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</si>
  <si>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</si>
  <si>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</si>
  <si>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</si>
  <si>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</si>
  <si>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</si>
  <si>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</si>
  <si>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</si>
  <si>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</si>
  <si>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</si>
  <si>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</si>
  <si>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</si>
  <si>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</si>
  <si>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</si>
  <si>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</si>
  <si>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</si>
  <si>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</si>
  <si>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</si>
  <si>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</si>
  <si>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</si>
  <si>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</si>
  <si>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</si>
  <si>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</si>
  <si>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</si>
  <si>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</si>
  <si>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</si>
  <si>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</si>
  <si>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</si>
  <si>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</si>
  <si>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</si>
  <si>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</si>
  <si>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</si>
  <si>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</si>
  <si>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</si>
  <si>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</si>
  <si>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</si>
  <si>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</si>
  <si>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</si>
  <si>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</si>
  <si>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</si>
  <si>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</si>
  <si>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</si>
  <si>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</si>
  <si>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</si>
  <si>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</si>
  <si>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</si>
  <si>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</si>
  <si>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</si>
  <si>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</si>
  <si>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</si>
  <si>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</si>
  <si>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</si>
  <si>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</si>
  <si>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</si>
  <si>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</si>
  <si>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</si>
  <si>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</si>
  <si>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</si>
  <si>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</si>
  <si>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</si>
  <si>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</si>
  <si>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</si>
  <si>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</si>
  <si>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</si>
  <si>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</si>
  <si>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</si>
  <si>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</si>
  <si>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</si>
  <si>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</si>
  <si>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</si>
  <si>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</si>
  <si>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</si>
  <si>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</si>
  <si>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</si>
  <si>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</si>
  <si>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</si>
  <si>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</si>
  <si>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</si>
  <si>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</si>
  <si>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</si>
  <si>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</si>
  <si>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</si>
  <si>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</si>
  <si>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</si>
  <si>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</si>
  <si>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</si>
  <si>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</si>
  <si>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</si>
  <si>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</si>
  <si>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</si>
  <si>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</si>
  <si>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</si>
  <si>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</si>
  <si>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</si>
  <si>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</si>
  <si>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</si>
  <si>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</si>
  <si>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</si>
  <si>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</si>
  <si>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</si>
  <si>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</si>
  <si>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</si>
  <si>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</si>
  <si>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</si>
  <si>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</si>
  <si>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</si>
  <si>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</si>
  <si>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</si>
  <si>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</si>
  <si>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</si>
  <si>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</si>
  <si>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</si>
  <si>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</si>
  <si>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</si>
  <si>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</si>
  <si>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</si>
  <si>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</si>
  <si>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</si>
  <si>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</si>
  <si>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</si>
  <si>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</si>
  <si>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</si>
  <si>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</si>
  <si>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</si>
  <si>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</si>
  <si>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</si>
  <si>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</si>
  <si>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</si>
  <si>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</si>
  <si>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</si>
  <si>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</si>
  <si>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</si>
  <si>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</si>
  <si>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</si>
  <si>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</si>
  <si>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</si>
  <si>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</si>
  <si>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</si>
  <si>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</si>
  <si>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</si>
  <si>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</si>
  <si>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</si>
  <si>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</si>
  <si>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</si>
  <si>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</si>
  <si>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</si>
  <si>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</si>
  <si>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</si>
  <si>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</si>
  <si>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</si>
  <si>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</si>
  <si>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</si>
  <si>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</si>
  <si>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</si>
  <si>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</si>
  <si>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</si>
  <si>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</si>
  <si>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</si>
  <si>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</si>
  <si>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</si>
  <si>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</si>
  <si>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</si>
  <si>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</si>
  <si>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</si>
  <si>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</si>
  <si>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</si>
  <si>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</si>
  <si>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</si>
  <si>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</si>
  <si>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</si>
  <si>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</si>
  <si>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</si>
  <si>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</si>
  <si>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</si>
  <si>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</si>
  <si>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</si>
  <si>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</si>
  <si>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</si>
  <si>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</si>
  <si>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</si>
  <si>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</si>
  <si>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</si>
  <si>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</si>
  <si>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</si>
  <si>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</si>
  <si>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</si>
  <si>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</si>
  <si>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</si>
  <si>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</si>
  <si>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</si>
  <si>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</si>
  <si>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</si>
  <si>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</si>
  <si>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</si>
  <si>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</si>
  <si>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</si>
  <si>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</si>
  <si>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</si>
  <si>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</si>
  <si>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</si>
  <si>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</si>
  <si>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</si>
  <si>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</si>
  <si>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</si>
  <si>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</si>
  <si>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</si>
  <si>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</si>
  <si>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</si>
  <si>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</si>
  <si>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</si>
  <si>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</si>
  <si>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</si>
  <si>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</si>
  <si>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</si>
  <si>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</si>
  <si>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</si>
  <si>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</si>
  <si>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</si>
  <si>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</si>
  <si>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</si>
  <si>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</si>
  <si>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</si>
  <si>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</si>
  <si>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</si>
  <si>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</si>
  <si>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</si>
  <si>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</si>
  <si>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</si>
  <si>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</si>
  <si>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</si>
  <si>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</si>
  <si>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</si>
  <si>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</si>
  <si>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</si>
  <si>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</si>
  <si>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</si>
  <si>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</si>
  <si>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</si>
  <si>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</si>
  <si>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</si>
  <si>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</si>
  <si>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</si>
  <si>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</si>
  <si>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</si>
  <si>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</si>
  <si>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</si>
  <si>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</si>
  <si>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</si>
  <si>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</si>
  <si>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</si>
  <si>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</si>
  <si>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</si>
  <si>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</si>
  <si>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</si>
  <si>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</si>
  <si>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</si>
  <si>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</si>
  <si>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</si>
  <si>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</si>
  <si>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</si>
  <si>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</si>
  <si>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</si>
  <si>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</si>
  <si>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</si>
  <si>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</si>
  <si>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</si>
  <si>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</si>
  <si>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</si>
  <si>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</si>
  <si>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</si>
  <si>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</si>
  <si>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</si>
  <si>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</si>
  <si>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</si>
  <si>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</si>
  <si>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</si>
  <si>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</si>
  <si>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</si>
  <si>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</si>
  <si>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</si>
  <si>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</si>
  <si>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</si>
  <si>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</si>
  <si>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</si>
  <si>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</si>
  <si>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</si>
  <si>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</si>
  <si>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</si>
  <si>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</si>
  <si>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</si>
  <si>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</si>
  <si>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</si>
  <si>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</si>
  <si>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</si>
  <si>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</si>
  <si>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</si>
  <si>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</si>
  <si>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</si>
  <si>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</si>
  <si>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</si>
  <si>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</si>
  <si>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</si>
  <si>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</si>
  <si>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</si>
  <si>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</si>
  <si>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</si>
  <si>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</si>
  <si>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</si>
  <si>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</si>
  <si>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</si>
  <si>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</si>
  <si>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</si>
  <si>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</si>
  <si>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</si>
  <si>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</si>
  <si>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</si>
  <si>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</si>
  <si>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</si>
  <si>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</si>
  <si>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</si>
  <si>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</si>
  <si>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</si>
  <si>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</si>
  <si>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</si>
  <si>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</si>
  <si>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</si>
  <si>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</si>
  <si>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</si>
  <si>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</si>
  <si>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</si>
  <si>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</si>
  <si>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</si>
  <si>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</si>
  <si>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</si>
  <si>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</si>
  <si>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</si>
  <si>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</si>
  <si>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</si>
  <si>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</si>
  <si>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</si>
  <si>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</si>
  <si>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</si>
  <si>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</si>
  <si>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</si>
  <si>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</si>
  <si>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</si>
  <si>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</si>
  <si>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</si>
  <si>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</si>
  <si>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</si>
  <si>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</si>
  <si>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</si>
  <si>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</si>
  <si>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</si>
  <si>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</si>
  <si>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</si>
  <si>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</si>
  <si>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</si>
  <si>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</si>
  <si>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</si>
  <si>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</si>
  <si>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</si>
  <si>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</si>
  <si>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</si>
  <si>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</si>
  <si>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</si>
  <si>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</si>
  <si>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</si>
  <si>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</si>
  <si>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</si>
  <si>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</si>
  <si>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</si>
  <si>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</si>
  <si>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</si>
  <si>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</si>
  <si>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</si>
  <si>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</si>
  <si>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</si>
  <si>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</si>
  <si>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</si>
  <si>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</si>
  <si>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</si>
  <si>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</si>
  <si>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</si>
  <si>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</si>
  <si>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</si>
  <si>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</si>
  <si>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</si>
  <si>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</si>
  <si>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</si>
  <si>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</si>
  <si>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</si>
  <si>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</si>
  <si>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</si>
  <si>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</si>
  <si>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</si>
  <si>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</si>
  <si>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</si>
  <si>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</si>
  <si>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</si>
  <si>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</si>
  <si>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</si>
  <si>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</si>
  <si>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</si>
  <si>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</si>
  <si>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</si>
  <si>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</si>
  <si>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</si>
  <si>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</si>
  <si>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</si>
  <si>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</si>
  <si>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</si>
  <si>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</si>
  <si>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</si>
  <si>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</si>
  <si>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</si>
  <si>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</si>
  <si>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</si>
  <si>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</si>
  <si>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</si>
  <si>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</si>
  <si>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</si>
  <si>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</si>
  <si>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</si>
  <si>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</si>
  <si>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</si>
  <si>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</si>
  <si>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</si>
  <si>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</si>
  <si>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</si>
  <si>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</si>
  <si>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</si>
  <si>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</si>
  <si>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</si>
  <si>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</si>
  <si>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</si>
  <si>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</si>
  <si>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</si>
  <si>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</si>
  <si>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</si>
  <si>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</si>
  <si>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</si>
  <si>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</si>
  <si>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</si>
  <si>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</si>
  <si>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</si>
  <si>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</si>
  <si>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</si>
  <si>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</si>
  <si>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</si>
  <si>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</si>
  <si>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</si>
  <si>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</si>
  <si>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</si>
  <si>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</si>
  <si>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</si>
  <si>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</si>
  <si>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</si>
  <si>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</si>
  <si>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</si>
  <si>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</si>
  <si>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</si>
  <si>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</si>
  <si>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</si>
  <si>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</si>
  <si>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</si>
  <si>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</si>
  <si>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</si>
  <si>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</si>
  <si>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</si>
  <si>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</si>
  <si>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</si>
  <si>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</si>
  <si>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</si>
  <si>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</si>
  <si>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</si>
  <si>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</si>
  <si>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</si>
  <si>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</si>
  <si>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</si>
  <si>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</si>
  <si>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</si>
  <si>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</si>
  <si>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</si>
  <si>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</si>
  <si>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</si>
  <si>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</si>
  <si>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</si>
  <si>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</si>
  <si>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</si>
  <si>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</si>
  <si>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</si>
  <si>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</si>
  <si>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</si>
  <si>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</si>
  <si>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</si>
  <si>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</si>
  <si>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</si>
  <si>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</si>
  <si>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</si>
  <si>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</si>
  <si>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</si>
  <si>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</si>
  <si>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</si>
  <si>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</si>
  <si>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</si>
  <si>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</si>
  <si>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</si>
  <si>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</si>
  <si>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</si>
  <si>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</si>
  <si>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</si>
  <si>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</si>
  <si>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</si>
  <si>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</si>
  <si>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</si>
  <si>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</si>
  <si>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</si>
  <si>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</si>
  <si>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</si>
  <si>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</si>
  <si>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</si>
  <si>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</si>
  <si>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</si>
  <si>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</si>
  <si>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</si>
  <si>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</si>
  <si>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</si>
  <si>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</si>
  <si>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</si>
  <si>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</si>
  <si>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</si>
  <si>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</si>
  <si>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</si>
  <si>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</si>
  <si>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</si>
  <si>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</si>
  <si>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</si>
  <si>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</si>
  <si>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</si>
  <si>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</si>
  <si>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</si>
  <si>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</si>
  <si>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</si>
  <si>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</si>
  <si>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</si>
  <si>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</si>
  <si>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</si>
  <si>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</si>
  <si>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</si>
  <si>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</si>
  <si>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</si>
  <si>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</si>
  <si>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</si>
  <si>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</si>
  <si>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</si>
  <si>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</si>
  <si>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</si>
  <si>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</si>
  <si>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</si>
  <si>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</si>
  <si>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</si>
  <si>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</si>
  <si>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</si>
  <si>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</si>
  <si>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</si>
  <si>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</si>
  <si>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</si>
  <si>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</si>
  <si>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</si>
  <si>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</si>
  <si>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</si>
  <si>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</si>
  <si>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</si>
  <si>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</si>
  <si>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</si>
  <si>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</si>
  <si>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</si>
  <si>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</si>
  <si>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</si>
  <si>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</si>
  <si>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</si>
  <si>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</si>
  <si>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</si>
  <si>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</si>
  <si>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</si>
  <si>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</si>
  <si>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</si>
  <si>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</si>
  <si>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</si>
  <si>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</si>
  <si>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</si>
  <si>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</si>
  <si>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</si>
  <si>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</si>
  <si>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</si>
  <si>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</si>
  <si>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</si>
  <si>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</si>
  <si>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</si>
  <si>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</si>
  <si>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</si>
  <si>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</si>
  <si>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</si>
  <si>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</si>
  <si>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</si>
  <si>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</si>
  <si>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</si>
  <si>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</si>
  <si>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</si>
  <si>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</si>
  <si>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</si>
  <si>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</si>
  <si>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</si>
  <si>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</si>
  <si>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</si>
  <si>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</si>
  <si>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</si>
  <si>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</si>
  <si>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</si>
  <si>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</si>
  <si>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</si>
  <si>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</si>
  <si>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</si>
  <si>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</si>
  <si>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</si>
  <si>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</si>
  <si>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</si>
  <si>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</si>
  <si>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</si>
  <si>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</si>
  <si>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</si>
  <si>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</si>
  <si>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</si>
  <si>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</si>
  <si>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</si>
  <si>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</si>
  <si>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</si>
  <si>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</si>
  <si>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</si>
  <si>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</si>
  <si>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</si>
  <si>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</si>
  <si>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</si>
  <si>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</si>
  <si>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</si>
  <si>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</si>
  <si>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</si>
  <si>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</si>
  <si>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</si>
  <si>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</si>
  <si>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</si>
  <si>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</si>
  <si>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</si>
  <si>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</si>
  <si>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</si>
  <si>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</si>
  <si>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</si>
  <si>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</si>
  <si>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</si>
  <si>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</si>
  <si>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</si>
  <si>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</si>
  <si>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</si>
  <si>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</si>
  <si>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</si>
  <si>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</si>
  <si>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</si>
  <si>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</si>
  <si>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</si>
  <si>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</si>
  <si>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</si>
  <si>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</si>
  <si>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</si>
  <si>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</si>
  <si>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</si>
  <si>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</si>
  <si>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</si>
  <si>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</si>
  <si>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</si>
  <si>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</si>
  <si>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</si>
  <si>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</si>
  <si>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</si>
  <si>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</si>
  <si>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</si>
  <si>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</si>
  <si>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</si>
  <si>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</si>
  <si>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</si>
  <si>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</si>
  <si>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</si>
  <si>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</si>
  <si>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</si>
  <si>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</si>
  <si>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</si>
  <si>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</si>
  <si>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</si>
  <si>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</si>
  <si>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</si>
  <si>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</si>
  <si>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</si>
  <si>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</si>
  <si>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</si>
  <si>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</si>
  <si>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</si>
  <si>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</si>
  <si>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</si>
  <si>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</si>
  <si>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</si>
  <si>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</si>
  <si>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</si>
  <si>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</si>
  <si>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</si>
  <si>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</si>
  <si>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</si>
  <si>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</si>
  <si>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</si>
  <si>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</si>
  <si>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</si>
  <si>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</si>
  <si>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</si>
  <si>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</si>
  <si>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</si>
  <si>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</si>
  <si>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</si>
  <si>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</si>
  <si>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</si>
  <si>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</si>
  <si>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</si>
  <si>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</si>
  <si>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</si>
  <si>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</si>
  <si>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</si>
  <si>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</si>
  <si>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</si>
  <si>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</si>
  <si>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</si>
  <si>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</si>
  <si>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</si>
  <si>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</si>
  <si>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</si>
  <si>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</si>
  <si>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</si>
  <si>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</si>
  <si>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</si>
  <si>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</si>
  <si>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</si>
  <si>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</si>
  <si>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</si>
  <si>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</si>
  <si>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</si>
  <si>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</si>
  <si>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</si>
  <si>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</si>
  <si>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</si>
  <si>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</si>
  <si>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</si>
  <si>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</si>
  <si>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</si>
  <si>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</si>
  <si>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</si>
  <si>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</si>
  <si>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</si>
  <si>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</si>
  <si>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</si>
  <si>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</si>
  <si>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</si>
  <si>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</si>
  <si>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</si>
  <si>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</si>
  <si>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</si>
  <si>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</si>
  <si>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</si>
  <si>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</si>
  <si>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</si>
  <si>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</si>
  <si>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</si>
  <si>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</si>
  <si>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</si>
  <si>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</si>
  <si>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</si>
  <si>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</si>
  <si>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</si>
  <si>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</si>
  <si>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</si>
  <si>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</si>
  <si>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</si>
  <si>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</si>
  <si>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</si>
  <si>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</si>
  <si>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</si>
  <si>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</si>
  <si>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</si>
  <si>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</si>
  <si>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</si>
  <si>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</si>
  <si>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</si>
  <si>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</si>
  <si>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</si>
  <si>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</si>
  <si>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</si>
  <si>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</si>
  <si>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</si>
  <si>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</si>
  <si>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</si>
  <si>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</si>
  <si>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</si>
  <si>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</si>
  <si>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</si>
  <si>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</si>
  <si>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</si>
  <si>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</si>
  <si>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</si>
  <si>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</si>
  <si>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</si>
  <si>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</si>
  <si>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</si>
  <si>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</si>
  <si>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</si>
  <si>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</si>
  <si>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</si>
  <si>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</si>
  <si>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</si>
  <si>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</si>
  <si>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</si>
  <si>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</si>
  <si>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</si>
  <si>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</si>
  <si>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</si>
  <si>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</si>
  <si>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</si>
  <si>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</si>
  <si>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</si>
  <si>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</si>
  <si>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</si>
  <si>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</si>
  <si>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</si>
  <si>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</si>
  <si>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</si>
  <si>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</si>
  <si>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</si>
  <si>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</si>
  <si>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</si>
  <si>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</si>
  <si>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</si>
  <si>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</si>
  <si>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</si>
  <si>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</si>
  <si>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</si>
  <si>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</si>
  <si>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</si>
  <si>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</si>
  <si>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</si>
  <si>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</si>
  <si>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</si>
  <si>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</si>
  <si>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</si>
  <si>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</si>
  <si>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</si>
  <si>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</si>
  <si>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</si>
  <si>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</si>
  <si>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</si>
  <si>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</si>
  <si>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</si>
  <si>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</si>
  <si>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</si>
  <si>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</si>
  <si>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</si>
  <si>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</si>
  <si>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</si>
  <si>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</si>
  <si>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</si>
  <si>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</si>
  <si>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</si>
  <si>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</si>
  <si>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</si>
  <si>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</si>
  <si>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</si>
  <si>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</si>
  <si>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</si>
  <si>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</si>
  <si>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</si>
  <si>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</si>
  <si>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</si>
  <si>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</si>
  <si>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</si>
  <si>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</si>
  <si>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</si>
  <si>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</si>
  <si>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</si>
  <si>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</si>
  <si>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</si>
  <si>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</si>
  <si>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</si>
  <si>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</si>
  <si>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</si>
  <si>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</si>
  <si>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</si>
  <si>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</si>
  <si>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</si>
  <si>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</si>
  <si>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</si>
  <si>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</si>
  <si>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</si>
  <si>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</si>
  <si>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</si>
  <si>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</si>
  <si>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</si>
  <si>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</si>
  <si>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</si>
  <si>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</si>
  <si>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</si>
  <si>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</si>
  <si>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</si>
  <si>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</si>
  <si>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</si>
  <si>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</si>
  <si>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</si>
  <si>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</si>
  <si>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</si>
  <si>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</si>
  <si>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</si>
  <si>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</si>
  <si>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</si>
  <si>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</si>
  <si>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</si>
  <si>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</si>
  <si>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</si>
  <si>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</si>
  <si>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</si>
  <si>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</si>
  <si>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</si>
  <si>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</si>
  <si>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</si>
  <si>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</si>
  <si>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</si>
  <si>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</si>
  <si>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</si>
  <si>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</si>
  <si>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</si>
  <si>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</si>
  <si>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</si>
  <si>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</si>
  <si>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</si>
  <si>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</si>
  <si>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</si>
  <si>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</si>
  <si>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</si>
  <si>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</si>
  <si>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</si>
  <si>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</si>
  <si>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</si>
  <si>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</si>
  <si>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</si>
  <si>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</si>
  <si>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</si>
  <si>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</si>
  <si>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</si>
  <si>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</si>
  <si>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</si>
  <si>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</si>
  <si>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</si>
  <si>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</si>
  <si>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</si>
  <si>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</si>
  <si>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</si>
  <si>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</si>
  <si>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</si>
  <si>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</si>
  <si>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</si>
  <si>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</si>
  <si>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</si>
  <si>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</si>
  <si>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</si>
  <si>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</si>
  <si>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</si>
  <si>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</si>
  <si>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</si>
  <si>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</si>
  <si>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</si>
  <si>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</si>
  <si>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</si>
  <si>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</si>
  <si>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</si>
  <si>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</si>
  <si>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</si>
  <si>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</si>
  <si>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</si>
  <si>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</si>
  <si>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</si>
  <si>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</si>
  <si>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</si>
  <si>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</si>
  <si>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</si>
  <si>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</si>
  <si>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</si>
  <si>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</si>
  <si>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</si>
  <si>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</si>
  <si>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</si>
  <si>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</si>
  <si>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</si>
  <si>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</si>
  <si>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</si>
  <si>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</si>
  <si>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</si>
  <si>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</si>
  <si>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</si>
  <si>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</si>
  <si>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</si>
  <si>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</si>
  <si>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</si>
  <si>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</si>
  <si>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</si>
  <si>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</si>
  <si>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</si>
  <si>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</si>
  <si>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</si>
  <si>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</si>
  <si>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</si>
  <si>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</si>
  <si>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</si>
  <si>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</si>
  <si>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</si>
  <si>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</si>
  <si>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</si>
  <si>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</si>
  <si>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</si>
  <si>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</si>
  <si>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</si>
  <si>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</si>
  <si>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</si>
  <si>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</si>
  <si>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</si>
  <si>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</si>
  <si>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</si>
  <si>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</si>
  <si>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</si>
  <si>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</si>
  <si>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</si>
  <si>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</si>
  <si>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</si>
  <si>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</si>
  <si>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</si>
  <si>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</si>
  <si>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</si>
  <si>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</si>
  <si>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</si>
  <si>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</si>
  <si>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</si>
  <si>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</si>
  <si>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</si>
  <si>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</si>
  <si>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</si>
  <si>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</si>
  <si>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</si>
  <si>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</si>
  <si>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</si>
  <si>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</si>
  <si>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</si>
  <si>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</si>
  <si>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</si>
  <si>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</si>
  <si>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</si>
  <si>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</si>
  <si>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</si>
  <si>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</si>
  <si>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</si>
  <si>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</si>
  <si>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</si>
  <si>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</si>
  <si>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</si>
  <si>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</si>
  <si>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</si>
  <si>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</si>
  <si>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</si>
  <si>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</si>
  <si>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</si>
  <si>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</si>
  <si>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</si>
  <si>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</si>
  <si>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</si>
  <si>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</si>
  <si>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</si>
  <si>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</si>
  <si>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</si>
  <si>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</si>
  <si>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</si>
  <si>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</si>
  <si>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</si>
  <si>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</si>
  <si>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</si>
  <si>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</si>
  <si>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</si>
  <si>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</si>
  <si>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</si>
  <si>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</si>
  <si>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</si>
  <si>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</si>
  <si>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</si>
  <si>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</si>
  <si>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</si>
  <si>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</si>
  <si>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</si>
  <si>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</si>
  <si>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</si>
  <si>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</si>
  <si>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</si>
  <si>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</si>
  <si>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</si>
  <si>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</si>
  <si>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</si>
  <si>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</si>
  <si>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</si>
  <si>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</si>
  <si>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</si>
  <si>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</si>
  <si>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</si>
  <si>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</si>
  <si>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</si>
  <si>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</si>
  <si>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</si>
  <si>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</si>
  <si>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</si>
  <si>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</si>
  <si>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</si>
  <si>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</si>
  <si>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</si>
  <si>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</si>
  <si>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</si>
  <si>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</si>
  <si>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</si>
  <si>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</si>
  <si>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</si>
  <si>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</si>
  <si>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</si>
  <si>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</si>
  <si>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</si>
  <si>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</si>
  <si>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</si>
  <si>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</si>
  <si>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</si>
  <si>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</si>
  <si>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</si>
  <si>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</si>
  <si>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</si>
  <si>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</si>
  <si>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</si>
  <si>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</si>
  <si>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</si>
  <si>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</si>
  <si>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</si>
  <si>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</si>
  <si>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</si>
  <si>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</si>
  <si>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</si>
  <si>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</si>
  <si>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</si>
  <si>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</si>
  <si>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</si>
  <si>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</si>
  <si>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</si>
  <si>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</si>
  <si>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</si>
  <si>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</si>
  <si>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</si>
  <si>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</si>
  <si>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</si>
  <si>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</si>
  <si>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</si>
  <si>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</si>
  <si>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</si>
  <si>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</si>
  <si>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</si>
  <si>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</si>
  <si>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</si>
  <si>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</si>
  <si>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</si>
  <si>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</si>
  <si>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</si>
  <si>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</si>
  <si>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</si>
  <si>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</si>
  <si>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</si>
  <si>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</si>
  <si>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</si>
  <si>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</si>
  <si>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</si>
  <si>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</si>
  <si>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</si>
  <si>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</si>
  <si>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</si>
  <si>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</si>
  <si>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</si>
  <si>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</si>
  <si>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</si>
  <si>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</si>
  <si>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</si>
  <si>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</si>
  <si>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</si>
  <si>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</si>
  <si>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</si>
  <si>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</si>
  <si>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</si>
  <si>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</si>
  <si>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</si>
  <si>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</si>
  <si>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</si>
  <si>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</si>
  <si>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</si>
  <si>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</si>
  <si>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</si>
  <si>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</si>
  <si>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</si>
  <si>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</si>
  <si>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</si>
  <si>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</si>
  <si>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</si>
  <si>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</si>
  <si>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</si>
  <si>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</si>
  <si>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</si>
  <si>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</si>
  <si>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</si>
  <si>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</si>
  <si>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</si>
  <si>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</si>
  <si>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</si>
  <si>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</si>
  <si>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</si>
  <si>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</si>
  <si>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</si>
  <si>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</si>
  <si>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</si>
  <si>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</si>
  <si>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</si>
  <si>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</si>
  <si>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</si>
  <si>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</si>
  <si>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</si>
  <si>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</si>
  <si>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</si>
  <si>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</si>
  <si>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</si>
  <si>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</si>
  <si>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</si>
  <si>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</si>
  <si>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</si>
  <si>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</si>
  <si>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</si>
  <si>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</si>
  <si>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</si>
  <si>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</si>
  <si>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</si>
  <si>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</si>
  <si>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</si>
  <si>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</si>
  <si>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</si>
  <si>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</si>
  <si>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</si>
  <si>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</si>
  <si>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</si>
  <si>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</si>
  <si>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</si>
  <si>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</si>
  <si>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</si>
  <si>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</si>
  <si>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</si>
  <si>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</si>
  <si>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</si>
  <si>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</si>
  <si>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</si>
  <si>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</si>
  <si>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</si>
  <si>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</si>
  <si>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</si>
  <si>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</si>
  <si>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</si>
  <si>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</si>
  <si>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</si>
  <si>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</si>
  <si>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</si>
  <si>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</si>
  <si>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</si>
  <si>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</si>
  <si>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</si>
  <si>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</si>
  <si>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</si>
  <si>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</si>
  <si>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</si>
  <si>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</si>
  <si>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</si>
  <si>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</si>
  <si>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</si>
  <si>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</si>
  <si>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</si>
  <si>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</si>
  <si>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</si>
  <si>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</si>
  <si>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</si>
  <si>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</si>
  <si>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</si>
  <si>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</si>
  <si>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</si>
  <si>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</si>
  <si>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</si>
  <si>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</si>
  <si>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</si>
  <si>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</si>
  <si>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</si>
  <si>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</si>
  <si>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</si>
  <si>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</si>
  <si>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</si>
  <si>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</si>
  <si>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</si>
  <si>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</si>
  <si>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</si>
  <si>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</si>
  <si>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</si>
  <si>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</si>
  <si>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</si>
  <si>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</si>
  <si>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</si>
  <si>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</si>
  <si>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</si>
  <si>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</si>
  <si>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</si>
  <si>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</si>
  <si>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</si>
  <si>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</si>
  <si>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</si>
  <si>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</si>
  <si>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</si>
  <si>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</si>
  <si>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</si>
  <si>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</si>
  <si>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</si>
  <si>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</si>
  <si>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</si>
  <si>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</si>
  <si>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</si>
  <si>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</si>
  <si>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</si>
  <si>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</si>
  <si>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</si>
  <si>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</si>
  <si>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</si>
  <si>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</si>
  <si>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</si>
  <si>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</si>
  <si>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</si>
  <si>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</si>
  <si>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</si>
  <si>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</si>
  <si>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</si>
  <si>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</si>
  <si>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</si>
  <si>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</si>
  <si>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</si>
  <si>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</si>
  <si>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</si>
  <si>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</si>
  <si>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</si>
  <si>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</si>
  <si>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</si>
  <si>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</si>
  <si>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</si>
  <si>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</si>
  <si>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</si>
  <si>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</si>
  <si>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</si>
  <si>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</si>
  <si>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</si>
  <si>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</si>
  <si>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</si>
  <si>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</si>
  <si>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</si>
  <si>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</si>
  <si>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</si>
  <si>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</si>
  <si>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</si>
  <si>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</si>
  <si>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</si>
  <si>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</si>
  <si>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</si>
  <si>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</si>
  <si>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</si>
  <si>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</si>
  <si>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</si>
  <si>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</si>
  <si>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</si>
  <si>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</si>
  <si>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</si>
  <si>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</si>
  <si>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</si>
  <si>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</si>
  <si>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</si>
  <si>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</si>
  <si>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</si>
  <si>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</si>
  <si>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</si>
  <si>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</si>
  <si>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</si>
  <si>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</si>
  <si>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</si>
  <si>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</si>
  <si>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</si>
  <si>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</si>
  <si>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</si>
  <si>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</si>
  <si>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</si>
  <si>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</si>
  <si>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</si>
  <si>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</si>
  <si>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</si>
  <si>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</si>
  <si>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</si>
  <si>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</si>
  <si>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</si>
  <si>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</si>
  <si>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</si>
  <si>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</si>
  <si>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</si>
  <si>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</si>
  <si>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</si>
  <si>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</si>
  <si>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</si>
  <si>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</si>
  <si>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</si>
  <si>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</si>
  <si>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</si>
  <si>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</si>
  <si>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</si>
  <si>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</si>
  <si>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</si>
  <si>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</si>
  <si>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</si>
  <si>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</si>
  <si>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</si>
  <si>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</si>
  <si>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</si>
  <si>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</si>
  <si>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</si>
  <si>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</si>
  <si>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</si>
  <si>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</si>
  <si>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</si>
  <si>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</si>
  <si>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</si>
  <si>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</si>
  <si>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</si>
  <si>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</si>
  <si>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</si>
  <si>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</si>
  <si>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</si>
  <si>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</si>
  <si>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</si>
  <si>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</si>
  <si>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</si>
  <si>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</si>
  <si>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</si>
  <si>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</si>
  <si>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</si>
  <si>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</si>
  <si>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</si>
  <si>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</si>
  <si>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</si>
  <si>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</si>
  <si>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</si>
  <si>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</si>
  <si>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</si>
  <si>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</si>
  <si>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</si>
  <si>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</si>
  <si>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</si>
  <si>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</si>
  <si>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</si>
  <si>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</si>
  <si>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</si>
  <si>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</si>
  <si>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</si>
  <si>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</si>
  <si>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</si>
  <si>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</si>
  <si>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</si>
  <si>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</si>
  <si>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</si>
  <si>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</si>
  <si>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</si>
  <si>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</si>
  <si>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</si>
  <si>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</si>
  <si>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</si>
  <si>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</si>
  <si>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</si>
  <si>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</si>
  <si>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</si>
  <si>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</si>
  <si>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</si>
  <si>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</si>
  <si>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</si>
  <si>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</si>
  <si>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</si>
  <si>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</si>
  <si>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</si>
  <si>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</si>
  <si>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</si>
  <si>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</si>
  <si>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</si>
  <si>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</si>
  <si>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</si>
  <si>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</si>
  <si>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</si>
  <si>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</si>
  <si>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</si>
  <si>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</si>
  <si>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</si>
  <si>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</si>
  <si>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</si>
  <si>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</si>
  <si>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</si>
  <si>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</si>
  <si>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</si>
  <si>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</si>
  <si>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</si>
  <si>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</si>
  <si>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</si>
  <si>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</si>
  <si>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</si>
  <si>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</si>
  <si>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</si>
  <si>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</si>
  <si>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</si>
  <si>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</si>
  <si>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</si>
  <si>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</si>
  <si>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</si>
  <si>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</si>
  <si>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</si>
  <si>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</si>
  <si>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</si>
  <si>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</si>
  <si>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</si>
  <si>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</si>
  <si>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</si>
  <si>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</si>
  <si>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</si>
  <si>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</si>
  <si>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</si>
  <si>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</si>
  <si>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</si>
  <si>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</si>
  <si>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</si>
  <si>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</si>
  <si>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</si>
  <si>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</si>
  <si>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</si>
  <si>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</si>
  <si>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</si>
  <si>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</si>
  <si>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</si>
  <si>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</si>
  <si>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</si>
  <si>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</si>
  <si>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</si>
  <si>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</si>
  <si>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</si>
  <si>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</si>
  <si>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</si>
  <si>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</si>
  <si>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</si>
  <si>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</si>
  <si>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</si>
  <si>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</si>
  <si>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</si>
  <si>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</si>
  <si>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</si>
  <si>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</si>
  <si>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</si>
  <si>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</si>
  <si>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</si>
  <si>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</si>
  <si>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</si>
  <si>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</si>
  <si>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</si>
  <si>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</si>
  <si>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</si>
  <si>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</si>
  <si>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</si>
  <si>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</si>
  <si>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</si>
  <si>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</si>
  <si>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</si>
  <si>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</si>
  <si>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</si>
  <si>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</si>
  <si>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</si>
  <si>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</si>
  <si>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</si>
  <si>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</si>
  <si>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</si>
  <si>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</si>
  <si>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</si>
  <si>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</si>
  <si>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</si>
  <si>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</si>
  <si>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</si>
  <si>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</si>
  <si>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</si>
  <si>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</si>
  <si>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</si>
  <si>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</si>
  <si>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</si>
  <si>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</si>
  <si>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</si>
  <si>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</si>
  <si>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</si>
  <si>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</si>
  <si>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</si>
  <si>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</si>
  <si>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</si>
  <si>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</si>
  <si>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</si>
  <si>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</si>
  <si>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</si>
  <si>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</si>
  <si>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</si>
  <si>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</si>
  <si>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</si>
  <si>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</si>
  <si>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</si>
  <si>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</si>
  <si>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</si>
  <si>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</si>
  <si>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</si>
  <si>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</si>
  <si>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</si>
  <si>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</si>
  <si>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</si>
  <si>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</si>
  <si>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</si>
  <si>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</si>
  <si>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</si>
  <si>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</si>
  <si>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</si>
  <si>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</si>
  <si>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</si>
  <si>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</si>
  <si>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</si>
  <si>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</si>
  <si>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</si>
  <si>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</si>
  <si>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</si>
  <si>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</si>
  <si>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</si>
  <si>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</si>
  <si>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</si>
  <si>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</si>
  <si>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</si>
  <si>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</si>
  <si>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</si>
  <si>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</si>
  <si>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</si>
  <si>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</si>
  <si>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</si>
  <si>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</si>
  <si>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</si>
  <si>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</si>
  <si>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</si>
  <si>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</si>
  <si>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</si>
  <si>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</si>
  <si>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</si>
  <si>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</si>
  <si>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</si>
  <si>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</si>
  <si>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</si>
  <si>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</si>
  <si>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</si>
  <si>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</si>
  <si>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</si>
  <si>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</si>
  <si>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</si>
  <si>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</si>
  <si>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</si>
  <si>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</si>
  <si>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</si>
  <si>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</si>
  <si>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</si>
  <si>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</si>
  <si>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</si>
  <si>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</si>
  <si>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</si>
  <si>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</si>
  <si>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</si>
  <si>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</si>
  <si>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</si>
  <si>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</si>
  <si>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</si>
  <si>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</si>
  <si>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</si>
  <si>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</si>
  <si>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</si>
  <si>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</si>
  <si>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</si>
  <si>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</si>
  <si>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</si>
  <si>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</si>
  <si>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</si>
  <si>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</si>
  <si>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</si>
  <si>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</si>
  <si>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</si>
  <si>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</si>
  <si>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</si>
  <si>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</si>
  <si>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</si>
  <si>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</si>
  <si>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</si>
  <si>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</si>
  <si>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</si>
  <si>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</si>
  <si>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</si>
  <si>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</si>
  <si>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</si>
  <si>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</si>
  <si>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</si>
  <si>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</si>
  <si>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</si>
  <si>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</si>
  <si>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</si>
  <si>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</si>
  <si>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</si>
  <si>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</si>
  <si>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</si>
  <si>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</si>
  <si>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</si>
  <si>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</si>
  <si>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</si>
  <si>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</si>
  <si>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</si>
  <si>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</si>
  <si>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</si>
  <si>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</si>
  <si>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</si>
  <si>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</si>
  <si>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</si>
  <si>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</si>
  <si>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</si>
  <si>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</si>
  <si>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</si>
  <si>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</si>
  <si>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</si>
  <si>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</si>
  <si>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</si>
  <si>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</si>
  <si>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</si>
  <si>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</si>
  <si>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</si>
  <si>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</si>
  <si>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</si>
  <si>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</si>
  <si>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</si>
  <si>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</si>
  <si>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</si>
  <si>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</si>
  <si>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</si>
  <si>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</si>
  <si>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</si>
  <si>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</si>
  <si>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</si>
  <si>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</si>
  <si>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</si>
  <si>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</si>
  <si>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</si>
  <si>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</si>
  <si>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</si>
  <si>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</si>
  <si>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</si>
  <si>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</si>
  <si>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</si>
  <si>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</si>
  <si>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</si>
  <si>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</si>
  <si>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</si>
  <si>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</si>
  <si>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</si>
  <si>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</si>
  <si>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</si>
  <si>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</si>
  <si>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</si>
  <si>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</si>
  <si>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</si>
  <si>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</si>
  <si>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</si>
  <si>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</si>
  <si>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</si>
  <si>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</si>
  <si>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</si>
  <si>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</si>
  <si>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</si>
  <si>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</si>
  <si>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</si>
  <si>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</si>
  <si>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</si>
  <si>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</si>
  <si>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</si>
  <si>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</si>
  <si>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</si>
  <si>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</si>
  <si>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</si>
  <si>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</si>
  <si>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</si>
  <si>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</si>
  <si>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</si>
  <si>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</si>
  <si>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</si>
  <si>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</si>
  <si>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</si>
  <si>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</si>
  <si>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</si>
  <si>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</si>
  <si>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</si>
  <si>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</si>
  <si>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</si>
  <si>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</si>
  <si>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</si>
  <si>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</si>
  <si>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</si>
  <si>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</si>
  <si>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</si>
  <si>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</si>
  <si>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</si>
  <si>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</si>
  <si>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</si>
  <si>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</si>
  <si>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</si>
  <si>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</si>
  <si>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</si>
  <si>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</si>
  <si>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</si>
  <si>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</si>
  <si>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</si>
  <si>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</si>
  <si>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</si>
  <si>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</si>
  <si>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</si>
  <si>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</si>
  <si>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</si>
  <si>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</si>
  <si>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</si>
  <si>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</si>
  <si>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</si>
  <si>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</si>
  <si>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</si>
  <si>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</si>
  <si>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</si>
  <si>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</si>
  <si>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</si>
  <si>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</si>
  <si>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</si>
  <si>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</si>
  <si>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</si>
  <si>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</si>
  <si>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</si>
  <si>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</si>
  <si>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</si>
  <si>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</si>
  <si>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</si>
  <si>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</si>
  <si>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</si>
  <si>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</si>
  <si>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</si>
  <si>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</si>
  <si>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</si>
  <si>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</si>
  <si>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</si>
  <si>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</si>
  <si>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</si>
  <si>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</si>
  <si>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</si>
  <si>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</si>
  <si>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</si>
  <si>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</si>
  <si>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</si>
  <si>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</si>
  <si>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</si>
  <si>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</si>
  <si>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</si>
  <si>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</si>
  <si>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</si>
  <si>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</si>
  <si>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</si>
  <si>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</si>
  <si>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</si>
  <si>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</si>
  <si>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</si>
  <si>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</si>
  <si>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</si>
  <si>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</si>
  <si>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</si>
  <si>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</si>
  <si>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</si>
  <si>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</si>
  <si>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</si>
  <si>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</si>
  <si>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</si>
  <si>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</si>
  <si>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</si>
  <si>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</si>
  <si>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</si>
  <si>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</si>
  <si>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</si>
  <si>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</si>
  <si>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</si>
  <si>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</si>
  <si>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</si>
  <si>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</si>
  <si>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</si>
  <si>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</si>
  <si>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</si>
  <si>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</si>
  <si>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</si>
  <si>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</si>
  <si>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</si>
  <si>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</si>
  <si>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</si>
  <si>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</si>
  <si>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</si>
  <si>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</si>
  <si>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</si>
  <si>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</si>
  <si>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</si>
  <si>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</si>
  <si>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</si>
  <si>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</si>
  <si>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</si>
  <si>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</si>
  <si>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</si>
  <si>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</si>
  <si>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</si>
  <si>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</si>
  <si>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</si>
  <si>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</si>
  <si>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</si>
  <si>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</si>
  <si>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</si>
  <si>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</si>
  <si>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</si>
  <si>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</si>
  <si>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</si>
  <si>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</si>
  <si>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</si>
  <si>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</si>
  <si>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</si>
  <si>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</si>
  <si>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</si>
  <si>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</si>
  <si>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</si>
  <si>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</si>
  <si>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</si>
  <si>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</si>
  <si>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</si>
  <si>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</si>
  <si>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</si>
  <si>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</si>
  <si>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</si>
  <si>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</si>
  <si>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</si>
  <si>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</si>
  <si>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</si>
  <si>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</si>
  <si>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</si>
  <si>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</si>
  <si>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</si>
  <si>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</si>
  <si>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</si>
  <si>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</si>
  <si>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</si>
  <si>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</si>
  <si>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</si>
  <si>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</si>
  <si>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</si>
  <si>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</si>
  <si>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</si>
  <si>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</si>
  <si>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</si>
  <si>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</si>
  <si>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</si>
  <si>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</si>
  <si>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</si>
  <si>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</si>
  <si>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</si>
  <si>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</si>
  <si>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</si>
  <si>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</si>
  <si>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</si>
  <si>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</si>
  <si>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</si>
  <si>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</si>
  <si>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</si>
  <si>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</si>
  <si>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</si>
  <si>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</si>
  <si>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</si>
  <si>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</si>
  <si>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</si>
  <si>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</si>
  <si>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</si>
  <si>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</si>
  <si>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</si>
  <si>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</si>
  <si>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</si>
  <si>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</si>
  <si>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</si>
  <si>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</si>
  <si>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</si>
  <si>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</si>
  <si>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</si>
  <si>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</si>
  <si>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</si>
  <si>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</si>
  <si>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</si>
  <si>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</si>
  <si>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</si>
  <si>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</si>
  <si>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</si>
  <si>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</si>
  <si>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</si>
  <si>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</si>
  <si>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</si>
  <si>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</si>
  <si>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</si>
  <si>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</si>
  <si>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</si>
  <si>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</si>
  <si>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</si>
  <si>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</si>
  <si>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</si>
  <si>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</si>
  <si>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</si>
  <si>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</si>
  <si>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</si>
  <si>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</si>
  <si>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</si>
  <si>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</si>
  <si>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</si>
  <si>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</si>
  <si>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</si>
  <si>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</si>
  <si>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</si>
  <si>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</si>
  <si>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</si>
  <si>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</si>
  <si>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</si>
  <si>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</si>
  <si>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</si>
  <si>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</si>
  <si>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</si>
  <si>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</si>
  <si>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</si>
  <si>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</si>
  <si>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</si>
  <si>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</si>
  <si>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</si>
  <si>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</si>
  <si>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</si>
  <si>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</si>
  <si>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</si>
  <si>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</si>
  <si>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</si>
  <si>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</si>
  <si>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</si>
  <si>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</si>
  <si>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</si>
  <si>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</si>
  <si>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</si>
  <si>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</si>
  <si>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</si>
  <si>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</si>
  <si>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</si>
  <si>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</si>
  <si>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</si>
  <si>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</si>
  <si>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</si>
  <si>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</si>
  <si>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</si>
  <si>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</si>
  <si>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</si>
  <si>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</si>
  <si>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</si>
  <si>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</si>
  <si>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</si>
  <si>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</si>
  <si>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</si>
  <si>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</si>
  <si>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</si>
  <si>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</si>
  <si>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</si>
  <si>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</si>
  <si>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</si>
  <si>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</si>
  <si>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</si>
  <si>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</si>
  <si>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</si>
  <si>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</si>
  <si>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</si>
  <si>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</si>
  <si>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</si>
  <si>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</si>
  <si>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</si>
  <si>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</si>
  <si>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</si>
  <si>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</si>
  <si>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</si>
  <si>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</si>
  <si>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</si>
  <si>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</si>
  <si>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</si>
  <si>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</si>
  <si>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</si>
  <si>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</si>
  <si>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</si>
  <si>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</si>
  <si>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</si>
  <si>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</si>
  <si>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</si>
  <si>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</si>
  <si>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</si>
  <si>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</si>
  <si>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</si>
  <si>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</si>
  <si>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</si>
  <si>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</si>
  <si>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</si>
  <si>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</si>
  <si>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</si>
  <si>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</si>
  <si>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</si>
  <si>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</si>
  <si>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</si>
  <si>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</si>
  <si>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</si>
  <si>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</si>
  <si>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</si>
  <si>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</si>
  <si>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</si>
  <si>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</si>
  <si>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</si>
  <si>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</si>
  <si>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</si>
  <si>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</si>
  <si>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</si>
  <si>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</si>
  <si>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</si>
  <si>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</si>
  <si>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</si>
  <si>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</si>
  <si>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</si>
  <si>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</si>
  <si>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</si>
  <si>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</si>
  <si>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</si>
  <si>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</si>
  <si>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</si>
  <si>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</si>
  <si>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</si>
  <si>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</si>
  <si>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</si>
  <si>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</si>
  <si>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</si>
  <si>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</si>
  <si>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</si>
  <si>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</si>
  <si>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</si>
  <si>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</si>
  <si>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</si>
  <si>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</si>
  <si>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</si>
  <si>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</si>
  <si>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</si>
  <si>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</si>
  <si>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</si>
  <si>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</si>
  <si>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</si>
  <si>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</si>
  <si>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</si>
  <si>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</si>
  <si>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</si>
  <si>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</si>
  <si>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</si>
  <si>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</si>
  <si>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</si>
  <si>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</si>
  <si>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</si>
  <si>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</si>
  <si>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</si>
  <si>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</si>
  <si>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</si>
  <si>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</si>
  <si>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</si>
  <si>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</si>
  <si>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</si>
  <si>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</si>
  <si>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</si>
  <si>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</si>
  <si>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</si>
  <si>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</si>
  <si>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</si>
  <si>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</si>
  <si>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</si>
  <si>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</si>
  <si>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</si>
  <si>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</si>
  <si>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</si>
  <si>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</si>
  <si>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</si>
  <si>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</si>
  <si>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</si>
  <si>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</si>
  <si>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</si>
  <si>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</si>
  <si>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</si>
  <si>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</si>
  <si>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</si>
  <si>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</si>
  <si>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</si>
  <si>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</si>
  <si>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</si>
  <si>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</si>
  <si>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</si>
  <si>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</si>
  <si>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</si>
  <si>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</si>
  <si>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</si>
  <si>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</si>
  <si>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</si>
  <si>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</si>
  <si>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</si>
  <si>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</si>
  <si>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</si>
  <si>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</si>
  <si>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</si>
  <si>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</si>
  <si>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</si>
  <si>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</si>
  <si>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</si>
  <si>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</si>
  <si>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</si>
  <si>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</si>
  <si>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</si>
  <si>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</si>
  <si>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</si>
  <si>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</si>
  <si>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</si>
  <si>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</si>
  <si>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</si>
  <si>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</si>
  <si>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</si>
  <si>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</si>
  <si>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</si>
  <si>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</si>
  <si>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</si>
  <si>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</si>
  <si>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</si>
  <si>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</si>
  <si>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</si>
  <si>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</si>
  <si>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</si>
  <si>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</si>
  <si>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</si>
  <si>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</si>
  <si>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</si>
  <si>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</si>
  <si>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</si>
  <si>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</si>
  <si>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</si>
  <si>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</si>
  <si>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</si>
  <si>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</si>
  <si>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</si>
  <si>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</si>
  <si>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</si>
  <si>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</si>
  <si>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</si>
  <si>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</si>
  <si>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</si>
  <si>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</si>
  <si>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</si>
  <si>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</si>
  <si>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</si>
  <si>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</si>
  <si>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</si>
  <si>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</si>
  <si>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</si>
  <si>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</si>
  <si>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</si>
  <si>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</si>
  <si>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</si>
  <si>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</si>
  <si>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</si>
  <si>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</si>
  <si>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</si>
  <si>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</si>
  <si>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</si>
  <si>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</si>
  <si>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</si>
  <si>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</si>
  <si>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</si>
  <si>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</si>
  <si>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</si>
  <si>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</si>
  <si>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</si>
  <si>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</si>
  <si>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</si>
  <si>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</si>
  <si>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</si>
  <si>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</si>
  <si>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</si>
  <si>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</si>
  <si>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</si>
  <si>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</si>
  <si>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</si>
  <si>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</si>
  <si>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</si>
  <si>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</si>
  <si>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</si>
  <si>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</si>
  <si>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</si>
  <si>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</si>
  <si>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</si>
  <si>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</si>
  <si>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</si>
  <si>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</si>
  <si>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</si>
  <si>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</si>
  <si>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</si>
  <si>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</si>
  <si>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</si>
  <si>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</si>
  <si>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</si>
  <si>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</si>
  <si>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</si>
  <si>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</si>
  <si>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</si>
  <si>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</si>
  <si>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</si>
  <si>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</si>
  <si>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</si>
  <si>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</si>
  <si>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</si>
  <si>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</si>
  <si>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</si>
  <si>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</si>
  <si>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</si>
  <si>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</si>
  <si>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</si>
  <si>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</si>
  <si>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</si>
  <si>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</si>
  <si>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</si>
  <si>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</si>
  <si>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</si>
  <si>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</si>
  <si>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</si>
  <si>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</si>
  <si>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</si>
  <si>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</si>
  <si>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</si>
  <si>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</si>
  <si>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</si>
  <si>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</si>
  <si>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</si>
  <si>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</si>
  <si>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</si>
  <si>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</si>
  <si>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</si>
  <si>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</si>
  <si>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</si>
  <si>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</si>
  <si>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</si>
  <si>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</si>
  <si>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</si>
  <si>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</si>
  <si>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</si>
  <si>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</si>
  <si>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</si>
  <si>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</si>
  <si>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</si>
  <si>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</si>
  <si>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</si>
  <si>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</si>
  <si>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</si>
  <si>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</si>
  <si>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</si>
  <si>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</si>
  <si>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</si>
  <si>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</si>
  <si>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</si>
  <si>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</si>
  <si>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</si>
  <si>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</si>
  <si>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</si>
  <si>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</si>
  <si>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</si>
  <si>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</si>
  <si>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</si>
  <si>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</si>
  <si>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</si>
  <si>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</si>
  <si>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</si>
  <si>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</si>
  <si>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</si>
  <si>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</si>
  <si>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</si>
  <si>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</si>
  <si>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</si>
  <si>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</si>
  <si>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</si>
  <si>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</si>
  <si>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</si>
  <si>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</si>
  <si>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</si>
  <si>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</si>
  <si>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</si>
  <si>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</si>
  <si>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</si>
  <si>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</si>
  <si>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</si>
  <si>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</si>
  <si>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</si>
  <si>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</si>
  <si>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</si>
  <si>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</si>
  <si>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</si>
  <si>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</si>
  <si>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</si>
  <si>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</si>
  <si>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</si>
  <si>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</si>
  <si>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</si>
  <si>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</si>
  <si>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</si>
  <si>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</si>
  <si>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</si>
  <si>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</si>
  <si>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</si>
  <si>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</si>
  <si>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</si>
  <si>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</si>
  <si>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</si>
  <si>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</si>
  <si>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</si>
  <si>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</si>
  <si>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</si>
  <si>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</si>
  <si>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</si>
  <si>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</si>
  <si>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</si>
  <si>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</si>
  <si>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</si>
  <si>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</si>
  <si>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</si>
  <si>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</si>
  <si>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</si>
  <si>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</si>
  <si>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</si>
  <si>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</si>
  <si>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</si>
  <si>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</si>
  <si>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</si>
  <si>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</si>
  <si>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</si>
  <si>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</si>
  <si>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</si>
  <si>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</si>
  <si>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</si>
  <si>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</si>
  <si>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</si>
  <si>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</si>
  <si>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</si>
  <si>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</si>
  <si>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</si>
  <si>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</si>
  <si>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</si>
  <si>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</si>
  <si>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</si>
  <si>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</si>
  <si>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</si>
  <si>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</si>
  <si>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</si>
  <si>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</si>
  <si>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</si>
  <si>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</si>
  <si>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</si>
  <si>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</si>
  <si>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</si>
  <si>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</si>
  <si>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</si>
  <si>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</si>
  <si>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</si>
  <si>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</si>
  <si>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</si>
  <si>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</si>
  <si>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</si>
  <si>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</si>
  <si>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</si>
  <si>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</si>
  <si>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</si>
  <si>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</si>
  <si>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</si>
  <si>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</si>
  <si>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</si>
  <si>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</si>
  <si>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</si>
  <si>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</si>
  <si>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</si>
  <si>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</si>
  <si>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</si>
  <si>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</si>
  <si>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</si>
  <si>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</si>
  <si>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</si>
  <si>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</si>
  <si>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</si>
  <si>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</si>
  <si>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</si>
  <si>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</si>
  <si>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</si>
  <si>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</si>
  <si>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</si>
  <si>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</si>
  <si>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</si>
  <si>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</si>
  <si>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</si>
  <si>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</si>
  <si>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</si>
  <si>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</si>
  <si>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</si>
  <si>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</si>
  <si>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</si>
  <si>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</si>
  <si>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</si>
  <si>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</si>
  <si>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</si>
  <si>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</si>
  <si>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</si>
  <si>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</si>
  <si>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</si>
  <si>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</si>
  <si>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</si>
  <si>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</si>
  <si>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</si>
  <si>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</si>
  <si>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</si>
  <si>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</si>
  <si>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</si>
  <si>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</si>
  <si>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</si>
  <si>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</si>
  <si>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</si>
  <si>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</si>
  <si>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</si>
  <si>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</si>
  <si>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</si>
  <si>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</si>
  <si>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</si>
  <si>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</si>
  <si>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</si>
  <si>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</si>
  <si>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</si>
  <si>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</si>
  <si>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</si>
  <si>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</si>
  <si>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</si>
  <si>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</si>
  <si>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</si>
  <si>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</si>
  <si>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</si>
  <si>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</si>
  <si>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</si>
  <si>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</si>
  <si>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</si>
  <si>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</si>
  <si>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</si>
  <si>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</si>
  <si>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</si>
  <si>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</si>
  <si>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</si>
  <si>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</si>
  <si>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</si>
  <si>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</si>
  <si>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</si>
  <si>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</si>
  <si>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</si>
  <si>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</si>
  <si>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</si>
  <si>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</si>
  <si>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</si>
  <si>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</si>
  <si>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</si>
  <si>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</si>
  <si>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</si>
  <si>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</si>
  <si>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</si>
  <si>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</si>
  <si>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</si>
  <si>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</si>
  <si>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</si>
  <si>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</si>
  <si>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</si>
  <si>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</si>
  <si>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</si>
  <si>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</si>
  <si>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</si>
  <si>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</si>
  <si>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</si>
  <si>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</si>
  <si>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</si>
  <si>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</si>
  <si>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</si>
  <si>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</si>
  <si>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</si>
  <si>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</si>
  <si>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</si>
  <si>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</si>
  <si>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</si>
  <si>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</si>
  <si>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</si>
  <si>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</si>
  <si>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</si>
  <si>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</si>
  <si>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</si>
  <si>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</si>
  <si>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</si>
  <si>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</si>
  <si>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</si>
  <si>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</si>
  <si>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</si>
  <si>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</si>
  <si>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</si>
  <si>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</si>
  <si>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</si>
  <si>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</si>
  <si>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</si>
  <si>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</si>
  <si>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</si>
  <si>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</si>
  <si>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</si>
  <si>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</si>
  <si>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</si>
  <si>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</si>
  <si>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</si>
  <si>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</si>
  <si>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</si>
  <si>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</si>
  <si>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</si>
  <si>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</si>
  <si>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</si>
  <si>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</si>
  <si>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</si>
  <si>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</si>
  <si>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</si>
  <si>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</si>
  <si>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</si>
  <si>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</si>
  <si>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</si>
  <si>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</si>
  <si>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</si>
  <si>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</si>
  <si>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</si>
  <si>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</si>
  <si>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</si>
  <si>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</si>
  <si>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</si>
  <si>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</si>
  <si>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</si>
  <si>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</si>
  <si>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</si>
  <si>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</si>
  <si>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</si>
  <si>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</si>
  <si>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</si>
  <si>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</si>
  <si>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</si>
  <si>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</si>
  <si>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</si>
  <si>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</si>
  <si>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</si>
  <si>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</si>
  <si>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</si>
  <si>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</si>
  <si>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</si>
  <si>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</si>
  <si>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</si>
  <si>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</si>
  <si>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</si>
  <si>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</si>
  <si>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</si>
  <si>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</si>
  <si>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</si>
  <si>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</si>
  <si>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</si>
  <si>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</si>
  <si>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</si>
  <si>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</si>
  <si>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</si>
  <si>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</si>
  <si>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</si>
  <si>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</si>
  <si>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</si>
  <si>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</si>
  <si>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</si>
  <si>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</si>
  <si>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</si>
  <si>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</si>
  <si>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</si>
  <si>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</si>
  <si>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</si>
  <si>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</si>
  <si>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</si>
  <si>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</si>
  <si>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</si>
  <si>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</si>
  <si>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</si>
  <si>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</si>
  <si>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</si>
  <si>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</si>
  <si>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</si>
  <si>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</si>
  <si>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</si>
  <si>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</si>
  <si>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</si>
  <si>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</si>
  <si>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</si>
  <si>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</si>
  <si>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</si>
  <si>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</si>
  <si>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</si>
  <si>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</si>
  <si>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</si>
  <si>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</si>
  <si>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</si>
  <si>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</si>
  <si>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</si>
  <si>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</si>
  <si>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</si>
  <si>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</si>
  <si>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</si>
  <si>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</si>
  <si>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</si>
  <si>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</si>
  <si>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</si>
  <si>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</si>
  <si>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</si>
  <si>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</si>
  <si>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</si>
  <si>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</si>
  <si>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</si>
  <si>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</si>
  <si>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</si>
  <si>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</si>
  <si>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</si>
  <si>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</si>
  <si>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</si>
  <si>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</si>
  <si>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</si>
  <si>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</si>
  <si>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</si>
  <si>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</si>
  <si>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</si>
  <si>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</si>
  <si>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</si>
  <si>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</si>
  <si>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</si>
  <si>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</si>
  <si>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</si>
  <si>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</si>
  <si>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</si>
  <si>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</si>
  <si>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</si>
  <si>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</si>
  <si>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</si>
  <si>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</si>
  <si>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</si>
  <si>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</si>
  <si>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</si>
  <si>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</si>
  <si>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</si>
  <si>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</si>
  <si>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</si>
  <si>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</si>
  <si>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</si>
  <si>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</si>
  <si>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</si>
  <si>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</si>
  <si>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</si>
  <si>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</si>
  <si>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</si>
  <si>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</si>
  <si>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</si>
  <si>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</si>
  <si>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</si>
  <si>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</si>
  <si>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</si>
  <si>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</si>
  <si>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</si>
  <si>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</si>
  <si>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</si>
  <si>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</si>
  <si>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</si>
  <si>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</si>
  <si>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</si>
  <si>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</si>
  <si>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</si>
  <si>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</si>
  <si>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</si>
  <si>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</si>
  <si>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</si>
  <si>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</si>
  <si>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</si>
  <si>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</si>
  <si>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</si>
  <si>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</si>
  <si>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</si>
  <si>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</si>
  <si>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</si>
  <si>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</si>
  <si>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</si>
  <si>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</si>
  <si>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</si>
  <si>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</si>
  <si>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</si>
  <si>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</si>
  <si>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</si>
  <si>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</si>
  <si>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</si>
  <si>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</si>
  <si>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</si>
  <si>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</si>
  <si>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</si>
  <si>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</si>
  <si>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</si>
  <si>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</si>
  <si>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</si>
  <si>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</si>
  <si>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</si>
  <si>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</si>
  <si>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</si>
  <si>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</si>
  <si>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</si>
  <si>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</si>
  <si>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</si>
  <si>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</si>
  <si>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</si>
  <si>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</si>
  <si>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</si>
  <si>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</si>
  <si>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</si>
  <si>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</si>
  <si>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</si>
  <si>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</si>
  <si>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</si>
  <si>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</si>
  <si>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</si>
  <si>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</si>
  <si>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</si>
  <si>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</si>
  <si>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</si>
  <si>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</si>
  <si>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</si>
  <si>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</si>
  <si>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</si>
  <si>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</si>
  <si>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</si>
  <si>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</si>
  <si>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</si>
  <si>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</si>
  <si>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</si>
  <si>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</si>
  <si>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</si>
  <si>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</si>
  <si>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</si>
  <si>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</si>
  <si>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</si>
  <si>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</si>
  <si>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</si>
  <si>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</si>
  <si>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</si>
  <si>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</si>
  <si>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</si>
  <si>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</si>
  <si>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</si>
  <si>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</si>
  <si>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</si>
  <si>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</si>
  <si>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</si>
  <si>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</si>
  <si>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</si>
  <si>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</si>
  <si>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</si>
  <si>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</si>
  <si>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</si>
  <si>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</si>
  <si>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</si>
  <si>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</si>
  <si>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</si>
  <si>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</si>
  <si>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</si>
  <si>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</si>
  <si>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</si>
  <si>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</si>
  <si>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</si>
  <si>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</si>
  <si>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</si>
  <si>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</si>
  <si>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</si>
  <si>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</si>
  <si>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</si>
  <si>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</si>
  <si>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</si>
  <si>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</si>
  <si>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</si>
  <si>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</si>
  <si>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</si>
  <si>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</si>
  <si>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</si>
  <si>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</si>
  <si>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</si>
  <si>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</si>
  <si>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</si>
  <si>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</si>
  <si>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</si>
  <si>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</si>
  <si>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</si>
  <si>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</si>
  <si>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</si>
  <si>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</si>
  <si>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</si>
  <si>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</si>
  <si>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</si>
  <si>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</si>
  <si>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</si>
  <si>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</si>
  <si>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</si>
  <si>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</si>
  <si>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</si>
  <si>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</si>
  <si>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</si>
  <si>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</si>
  <si>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</si>
  <si>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</si>
  <si>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</si>
  <si>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</si>
  <si>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</si>
  <si>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</si>
  <si>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</si>
  <si>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</si>
  <si>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</si>
  <si>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</si>
  <si>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</si>
  <si>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</si>
  <si>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</si>
  <si>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</si>
  <si>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</si>
  <si>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</si>
  <si>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</si>
  <si>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</si>
  <si>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</si>
  <si>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</si>
  <si>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</si>
  <si>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</si>
  <si>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</si>
  <si>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</si>
  <si>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</si>
  <si>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</si>
  <si>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</si>
  <si>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</si>
  <si>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</si>
  <si>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</si>
  <si>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</si>
  <si>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</si>
  <si>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</si>
  <si>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</si>
  <si>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</si>
  <si>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</si>
  <si>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</si>
  <si>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</si>
  <si>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</si>
  <si>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</si>
  <si>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</si>
  <si>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</si>
  <si>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</si>
  <si>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</si>
  <si>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</si>
  <si>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</si>
  <si>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</si>
  <si>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</si>
  <si>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</si>
  <si>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</si>
  <si>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</si>
  <si>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</si>
  <si>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</si>
  <si>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</si>
  <si>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</si>
  <si>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</si>
  <si>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</si>
  <si>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</si>
  <si>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</si>
  <si>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</si>
  <si>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</si>
  <si>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</si>
  <si>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</si>
  <si>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</si>
  <si>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</si>
  <si>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</si>
  <si>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</si>
  <si>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</si>
  <si>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</si>
  <si>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</si>
  <si>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</si>
  <si>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</si>
  <si>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</si>
  <si>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</si>
  <si>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</si>
  <si>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</si>
  <si>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</si>
  <si>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</si>
  <si>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</si>
  <si>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</si>
  <si>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</si>
  <si>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</si>
  <si>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</si>
  <si>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</si>
  <si>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</si>
  <si>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</si>
  <si>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</si>
  <si>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</si>
  <si>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</si>
  <si>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</si>
  <si>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</si>
  <si>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</si>
  <si>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</si>
  <si>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</si>
  <si>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</si>
  <si>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</si>
  <si>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</si>
  <si>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</si>
  <si>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</si>
  <si>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</si>
  <si>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</si>
  <si>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</si>
  <si>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</si>
  <si>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</si>
  <si>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</si>
  <si>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</si>
  <si>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</si>
  <si>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</si>
  <si>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</si>
  <si>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</si>
  <si>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</si>
  <si>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</si>
  <si>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</si>
  <si>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</si>
  <si>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</si>
  <si>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</si>
  <si>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</si>
  <si>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</si>
  <si>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</si>
  <si>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</si>
  <si>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</si>
  <si>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</si>
  <si>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</si>
  <si>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</si>
  <si>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</si>
  <si>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</si>
  <si>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</si>
  <si>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</si>
  <si>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</si>
  <si>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</si>
  <si>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</si>
  <si>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</si>
  <si>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</si>
  <si>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</si>
  <si>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</si>
  <si>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</si>
  <si>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</si>
  <si>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</si>
  <si>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</si>
  <si>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</si>
  <si>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</si>
  <si>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</si>
  <si>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</si>
  <si>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</si>
  <si>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</si>
  <si>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</si>
  <si>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</si>
  <si>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</si>
  <si>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</si>
  <si>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</si>
  <si>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</si>
  <si>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</si>
  <si>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</si>
  <si>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</si>
  <si>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</si>
  <si>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</si>
  <si>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</si>
  <si>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</si>
  <si>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</si>
  <si>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</si>
  <si>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</si>
  <si>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</si>
  <si>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</si>
  <si>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</si>
  <si>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</si>
  <si>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</si>
  <si>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</si>
  <si>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</si>
  <si>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</si>
  <si>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</si>
  <si>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</si>
  <si>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</si>
  <si>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</si>
  <si>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</si>
  <si>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</si>
  <si>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</si>
  <si>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</si>
  <si>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</si>
  <si>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</si>
  <si>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</si>
  <si>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</si>
  <si>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</si>
  <si>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</si>
  <si>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</si>
  <si>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</si>
  <si>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</si>
  <si>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</si>
  <si>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</si>
  <si>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</si>
  <si>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</si>
  <si>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</si>
  <si>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</si>
  <si>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</si>
  <si>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</si>
  <si>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</si>
  <si>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</si>
  <si>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</si>
  <si>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</si>
  <si>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</si>
  <si>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</si>
  <si>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</si>
  <si>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</si>
  <si>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</si>
  <si>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</si>
  <si>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</si>
  <si>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</si>
  <si>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</si>
  <si>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</si>
  <si>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</si>
  <si>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</si>
  <si>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</si>
  <si>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</si>
  <si>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</si>
  <si>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</si>
  <si>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</si>
  <si>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</si>
  <si>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</si>
  <si>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</si>
  <si>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</si>
  <si>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</si>
  <si>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</si>
  <si>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</si>
  <si>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</si>
  <si>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</si>
  <si>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</si>
  <si>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</si>
  <si>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</si>
  <si>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</si>
  <si>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</si>
  <si>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</si>
  <si>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</si>
  <si>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</si>
  <si>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</si>
  <si>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</si>
  <si>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</si>
  <si>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</si>
  <si>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</si>
  <si>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</si>
  <si>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</si>
  <si>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</si>
  <si>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</si>
  <si>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</si>
  <si>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</si>
  <si>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</si>
  <si>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</si>
  <si>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</si>
  <si>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</si>
  <si>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</si>
  <si>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</si>
  <si>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</si>
  <si>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</si>
  <si>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</si>
  <si>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</si>
  <si>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</si>
  <si>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</si>
  <si>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</si>
  <si>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</si>
  <si>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</si>
  <si>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</si>
  <si>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</si>
  <si>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</si>
  <si>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</si>
  <si>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</si>
  <si>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</si>
  <si>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</si>
  <si>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</si>
  <si>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</si>
  <si>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</si>
  <si>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</si>
  <si>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</si>
  <si>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</si>
  <si>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</si>
  <si>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</si>
  <si>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</si>
  <si>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</si>
  <si>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</si>
  <si>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</si>
  <si>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</si>
  <si>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</si>
  <si>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</si>
  <si>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</si>
  <si>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</si>
  <si>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</si>
  <si>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</si>
  <si>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</si>
  <si>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</si>
  <si>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</si>
  <si>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</si>
  <si>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</si>
  <si>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</si>
  <si>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</si>
  <si>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</si>
  <si>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</si>
  <si>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</si>
  <si>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</si>
  <si>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</si>
  <si>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</si>
  <si>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</si>
  <si>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</si>
  <si>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</si>
  <si>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</si>
  <si>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</si>
  <si>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</si>
  <si>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</si>
  <si>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</si>
  <si>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</si>
  <si>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</si>
  <si>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</si>
  <si>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</si>
  <si>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</si>
  <si>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</si>
  <si>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</si>
  <si>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</si>
  <si>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</si>
  <si>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</si>
  <si>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</si>
  <si>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</si>
  <si>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</si>
  <si>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</si>
  <si>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</si>
  <si>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</si>
  <si>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</si>
  <si>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</si>
  <si>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</si>
  <si>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</si>
  <si>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</si>
  <si>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</si>
  <si>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</si>
  <si>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</si>
  <si>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</si>
  <si>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</si>
  <si>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</si>
  <si>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</si>
  <si>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</si>
  <si>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</si>
  <si>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</si>
  <si>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</si>
  <si>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</si>
  <si>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</si>
  <si>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</si>
  <si>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</si>
  <si>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</si>
  <si>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</si>
  <si>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</si>
  <si>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</si>
  <si>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</si>
  <si>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</si>
  <si>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</si>
  <si>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</si>
  <si>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</si>
  <si>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</si>
  <si>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</si>
  <si>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</si>
  <si>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</si>
  <si>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</si>
  <si>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</si>
  <si>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</si>
  <si>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</si>
  <si>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</si>
  <si>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</si>
  <si>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</si>
  <si>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</si>
  <si>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</si>
  <si>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</si>
  <si>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</si>
  <si>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</si>
  <si>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</si>
  <si>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</si>
  <si>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</si>
  <si>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</si>
  <si>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</si>
  <si>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</si>
  <si>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</si>
  <si>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</si>
  <si>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</si>
  <si>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</si>
  <si>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</si>
  <si>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</si>
  <si>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</si>
  <si>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</si>
  <si>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</si>
  <si>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</si>
  <si>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</si>
  <si>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</si>
  <si>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</si>
  <si>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</si>
  <si>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</si>
  <si>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</si>
  <si>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</si>
  <si>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</si>
  <si>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</si>
  <si>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</si>
  <si>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</si>
  <si>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</si>
  <si>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</si>
  <si>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</si>
  <si>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</si>
  <si>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</si>
  <si>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</si>
  <si>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</si>
  <si>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</si>
  <si>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</si>
  <si>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</si>
  <si>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</si>
  <si>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</si>
  <si>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</si>
  <si>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</si>
  <si>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</si>
  <si>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</si>
  <si>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</si>
  <si>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</si>
  <si>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</si>
  <si>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</si>
  <si>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</si>
  <si>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</si>
  <si>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</si>
  <si>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</si>
  <si>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</si>
  <si>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</si>
  <si>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</si>
  <si>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</si>
  <si>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</si>
  <si>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</si>
  <si>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</si>
  <si>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</si>
  <si>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</si>
  <si>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</si>
  <si>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</si>
  <si>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</si>
  <si>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</si>
  <si>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</si>
  <si>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</si>
  <si>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</si>
  <si>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</si>
  <si>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</si>
  <si>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</si>
  <si>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</si>
  <si>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</si>
  <si>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</si>
  <si>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</si>
  <si>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</si>
  <si>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</si>
  <si>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</si>
  <si>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</si>
  <si>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</si>
  <si>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</si>
  <si>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</si>
  <si>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</si>
  <si>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</si>
  <si>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</si>
  <si>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</si>
  <si>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</si>
  <si>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</si>
  <si>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</si>
  <si>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</si>
  <si>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</si>
  <si>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</si>
  <si>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</si>
  <si>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</si>
  <si>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</si>
  <si>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</si>
  <si>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</si>
  <si>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</si>
  <si>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</si>
  <si>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</si>
  <si>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</si>
  <si>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</si>
  <si>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</si>
  <si>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</si>
  <si>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</si>
  <si>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</si>
  <si>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</si>
  <si>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</si>
  <si>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</si>
  <si>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</si>
  <si>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</si>
  <si>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</si>
  <si>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</si>
  <si>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</si>
  <si>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</si>
  <si>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</si>
  <si>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</si>
  <si>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</si>
  <si>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</si>
  <si>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</si>
  <si>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</si>
  <si>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</si>
  <si>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</si>
  <si>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</si>
  <si>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</si>
  <si>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</si>
  <si>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</si>
  <si>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</si>
  <si>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</si>
  <si>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</si>
  <si>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</si>
  <si>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</si>
  <si>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</si>
  <si>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</si>
  <si>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</si>
  <si>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</si>
  <si>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</si>
  <si>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</si>
  <si>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</si>
  <si>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</si>
  <si>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</si>
  <si>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</si>
  <si>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</si>
  <si>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</si>
  <si>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</si>
  <si>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</si>
  <si>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</si>
  <si>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</si>
  <si>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</si>
  <si>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</si>
  <si>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</si>
  <si>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</si>
  <si>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</si>
  <si>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</si>
  <si>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</si>
  <si>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</si>
  <si>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</si>
  <si>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</si>
  <si>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</si>
  <si>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</si>
  <si>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</si>
  <si>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</si>
  <si>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</si>
  <si>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</si>
  <si>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</si>
  <si>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</si>
  <si>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</si>
  <si>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</si>
  <si>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</si>
  <si>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</si>
  <si>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</si>
  <si>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</si>
  <si>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</si>
  <si>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</si>
  <si>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</si>
  <si>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</si>
  <si>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</si>
  <si>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</si>
  <si>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</si>
  <si>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</si>
  <si>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</si>
  <si>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</si>
  <si>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</si>
  <si>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</si>
  <si>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</si>
  <si>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</si>
  <si>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</si>
  <si>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</si>
  <si>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</si>
  <si>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</si>
  <si>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</si>
  <si>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</si>
  <si>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</si>
  <si>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</si>
  <si>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</si>
  <si>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</si>
  <si>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</si>
  <si>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</si>
  <si>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</si>
  <si>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</si>
  <si>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</si>
  <si>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</si>
  <si>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</si>
  <si>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</si>
  <si>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</si>
  <si>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</si>
  <si>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</si>
  <si>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</si>
  <si>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</si>
  <si>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</si>
  <si>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</si>
  <si>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</si>
  <si>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</si>
  <si>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</si>
  <si>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</si>
  <si>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</si>
  <si>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</si>
  <si>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</si>
  <si>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</si>
  <si>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</si>
  <si>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</si>
  <si>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</si>
  <si>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</si>
  <si>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</si>
  <si>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</si>
  <si>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</si>
  <si>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</si>
  <si>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</si>
  <si>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</si>
  <si>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</si>
  <si>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</si>
  <si>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</si>
  <si>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</si>
  <si>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</si>
  <si>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</si>
  <si>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</si>
  <si>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</si>
  <si>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</si>
  <si>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</si>
  <si>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</si>
  <si>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</si>
  <si>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</si>
  <si>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</si>
  <si>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</si>
  <si>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</si>
  <si>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</si>
  <si>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</si>
  <si>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</si>
  <si>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</si>
  <si>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</si>
  <si>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</si>
  <si>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</si>
  <si>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</si>
  <si>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</si>
  <si>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</si>
  <si>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</si>
  <si>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</si>
  <si>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</si>
  <si>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</si>
  <si>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</si>
  <si>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</si>
  <si>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</si>
  <si>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</si>
  <si>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</si>
  <si>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</si>
  <si>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</si>
  <si>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</si>
  <si>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</si>
  <si>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</si>
  <si>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</si>
  <si>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</si>
  <si>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</si>
  <si>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</si>
  <si>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</si>
  <si>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</si>
  <si>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</si>
  <si>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</si>
  <si>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</si>
  <si>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</si>
  <si>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</si>
  <si>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</si>
  <si>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</si>
  <si>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</si>
  <si>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</si>
  <si>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</si>
  <si>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</si>
  <si>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</si>
  <si>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</si>
  <si>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</si>
  <si>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</si>
  <si>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</si>
  <si>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</si>
  <si>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</si>
  <si>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</si>
  <si>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</si>
  <si>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</si>
  <si>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</si>
  <si>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</si>
  <si>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</si>
  <si>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</si>
  <si>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</si>
  <si>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</si>
  <si>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</si>
  <si>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</si>
  <si>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</si>
  <si>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</si>
  <si>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</si>
  <si>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</si>
  <si>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</si>
  <si>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</si>
  <si>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</si>
  <si>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</si>
  <si>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</si>
  <si>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</si>
  <si>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</si>
  <si>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</si>
  <si>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</si>
  <si>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</si>
  <si>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</si>
  <si>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</si>
  <si>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</si>
  <si>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</si>
  <si>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</si>
  <si>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</si>
  <si>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</si>
  <si>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</si>
  <si>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</si>
  <si>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</si>
  <si>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</si>
  <si>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</si>
  <si>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</si>
  <si>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</si>
  <si>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</si>
  <si>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</si>
  <si>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</si>
  <si>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</si>
  <si>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</si>
  <si>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</si>
  <si>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</si>
  <si>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</si>
  <si>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</si>
  <si>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</si>
  <si>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</si>
  <si>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</si>
  <si>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</si>
  <si>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</si>
  <si>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</si>
  <si>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</si>
  <si>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</si>
  <si>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</si>
  <si>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</si>
  <si>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</si>
  <si>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</si>
  <si>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</si>
  <si>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</si>
  <si>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</si>
  <si>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</si>
  <si>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</si>
  <si>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</si>
  <si>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</si>
  <si>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</si>
  <si>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</si>
  <si>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</si>
  <si>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</si>
  <si>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</si>
  <si>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</si>
  <si>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</si>
  <si>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</si>
  <si>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</si>
  <si>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</si>
  <si>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</si>
  <si>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</si>
  <si>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</si>
  <si>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</si>
  <si>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</si>
  <si>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</si>
  <si>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</si>
  <si>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</si>
  <si>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</si>
  <si>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</si>
  <si>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</si>
  <si>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</si>
  <si>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</si>
  <si>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</si>
  <si>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</si>
  <si>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</si>
  <si>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</si>
  <si>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</si>
  <si>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</si>
  <si>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</si>
  <si>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</si>
  <si>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</si>
  <si>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</si>
  <si>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</si>
  <si>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</si>
  <si>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</si>
  <si>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</si>
  <si>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</si>
  <si>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</si>
  <si>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</si>
  <si>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</si>
  <si>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</si>
  <si>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</si>
  <si>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</si>
  <si>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</si>
  <si>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</si>
  <si>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</si>
  <si>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</si>
  <si>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</si>
  <si>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</si>
  <si>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</si>
  <si>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</si>
  <si>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</si>
  <si>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</si>
  <si>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</si>
  <si>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</si>
  <si>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</si>
  <si>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</si>
  <si>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</si>
  <si>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</si>
  <si>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</si>
  <si>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</si>
  <si>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</si>
  <si>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</si>
  <si>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</si>
  <si>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</si>
  <si>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</si>
  <si>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</si>
  <si>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</si>
  <si>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</si>
  <si>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</si>
  <si>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</si>
  <si>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</si>
  <si>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</si>
  <si>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</si>
  <si>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</si>
  <si>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</si>
  <si>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</si>
  <si>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</si>
  <si>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</si>
  <si>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</si>
  <si>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</si>
  <si>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</si>
  <si>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</si>
  <si>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</si>
  <si>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</si>
  <si>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</si>
  <si>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</si>
  <si>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</si>
  <si>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</si>
  <si>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</si>
  <si>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</si>
  <si>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</si>
  <si>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</si>
  <si>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</si>
  <si>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</si>
  <si>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</si>
  <si>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</si>
  <si>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</si>
  <si>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</si>
  <si>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</si>
  <si>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</si>
  <si>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</si>
  <si>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</si>
  <si>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</si>
  <si>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</si>
  <si>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</si>
  <si>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</si>
  <si>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</si>
  <si>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</si>
  <si>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</si>
  <si>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</si>
  <si>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</si>
  <si>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</si>
  <si>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</si>
  <si>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</si>
  <si>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</si>
  <si>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</si>
  <si>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</si>
  <si>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</si>
  <si>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</si>
  <si>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</si>
  <si>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</si>
  <si>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</si>
  <si>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</si>
  <si>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</si>
  <si>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</si>
  <si>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</si>
  <si>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</si>
  <si>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</si>
  <si>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</si>
  <si>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</si>
  <si>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</si>
  <si>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</si>
  <si>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</si>
  <si>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</si>
  <si>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</si>
  <si>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</si>
  <si>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</si>
  <si>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</si>
  <si>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</si>
  <si>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</si>
  <si>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</si>
  <si>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</si>
  <si>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</si>
  <si>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</si>
  <si>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</si>
  <si>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</si>
  <si>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</si>
  <si>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</si>
  <si>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</si>
  <si>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</si>
  <si>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</si>
  <si>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</si>
  <si>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</si>
  <si>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</si>
  <si>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</si>
  <si>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</si>
  <si>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</si>
  <si>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</si>
  <si>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</si>
  <si>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</si>
  <si>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</si>
  <si>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</si>
  <si>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</si>
  <si>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</si>
  <si>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</si>
  <si>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</si>
  <si>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</si>
  <si>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</si>
  <si>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</si>
  <si>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</si>
  <si>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</si>
  <si>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</si>
  <si>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</si>
  <si>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</si>
  <si>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</si>
  <si>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</si>
  <si>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</si>
  <si>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</si>
  <si>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</si>
  <si>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</si>
  <si>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</si>
  <si>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</si>
  <si>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</si>
  <si>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</si>
  <si>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</si>
  <si>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</si>
  <si>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</si>
  <si>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</si>
  <si>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</si>
  <si>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</si>
  <si>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</si>
  <si>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</si>
  <si>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</si>
  <si>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</si>
  <si>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</si>
  <si>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</si>
  <si>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</si>
  <si>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</si>
  <si>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</si>
  <si>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</si>
  <si>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</si>
  <si>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</si>
  <si>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</si>
  <si>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</si>
  <si>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</si>
  <si>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</si>
  <si>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</si>
  <si>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</si>
  <si>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</si>
  <si>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</si>
  <si>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</si>
  <si>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</si>
  <si>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</si>
  <si>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</si>
  <si>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</si>
  <si>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</si>
  <si>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</si>
  <si>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</si>
  <si>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</si>
  <si>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</si>
  <si>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</si>
  <si>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</si>
  <si>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</si>
  <si>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</si>
  <si>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</si>
  <si>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</si>
  <si>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</si>
  <si>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</si>
  <si>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</si>
  <si>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</si>
  <si>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</si>
  <si>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</si>
  <si>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</si>
  <si>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</si>
  <si>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</si>
  <si>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</si>
  <si>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</si>
  <si>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</si>
  <si>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</si>
  <si>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</si>
  <si>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</si>
  <si>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</si>
  <si>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</si>
  <si>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</si>
  <si>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</si>
  <si>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</si>
  <si>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</si>
  <si>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</si>
  <si>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</si>
  <si>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</si>
  <si>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</si>
  <si>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</si>
  <si>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</si>
  <si>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</si>
  <si>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</si>
  <si>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</si>
  <si>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</si>
  <si>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</si>
  <si>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</si>
  <si>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</si>
  <si>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</si>
  <si>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</si>
  <si>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</si>
  <si>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</si>
  <si>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</si>
  <si>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</si>
  <si>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</si>
  <si>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</si>
  <si>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</si>
  <si>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</si>
  <si>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</si>
  <si>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</si>
  <si>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</si>
  <si>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</si>
  <si>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</si>
  <si>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</si>
  <si>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</si>
  <si>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</si>
  <si>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</si>
  <si>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</si>
  <si>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</si>
  <si>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</si>
  <si>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</si>
  <si>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</si>
  <si>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</si>
  <si>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</si>
  <si>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</si>
  <si>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</si>
  <si>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</si>
  <si>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</si>
  <si>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</si>
  <si>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</si>
  <si>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</si>
  <si>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</si>
  <si>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</si>
  <si>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</si>
  <si>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</si>
  <si>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</si>
  <si>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</si>
  <si>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</si>
  <si>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</si>
  <si>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</si>
  <si>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</si>
  <si>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</si>
  <si>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</si>
  <si>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</si>
  <si>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</si>
  <si>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</si>
  <si>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</si>
  <si>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</si>
  <si>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</si>
  <si>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</si>
  <si>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</si>
  <si>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</si>
  <si>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</si>
  <si>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</si>
  <si>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</si>
  <si>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</si>
  <si>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</si>
  <si>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</si>
  <si>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</si>
  <si>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</si>
  <si>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</si>
  <si>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</si>
  <si>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</si>
  <si>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</si>
  <si>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</si>
  <si>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</si>
  <si>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</si>
  <si>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</si>
  <si>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</si>
  <si>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</si>
  <si>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</si>
  <si>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</si>
  <si>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</si>
  <si>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</si>
  <si>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</si>
  <si>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</si>
  <si>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</si>
  <si>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</si>
  <si>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</si>
  <si>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</si>
  <si>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</si>
  <si>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</si>
  <si>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</si>
  <si>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</si>
  <si>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</si>
  <si>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</si>
  <si>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</si>
  <si>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</si>
  <si>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</si>
  <si>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</si>
  <si>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</si>
  <si>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</si>
  <si>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</si>
  <si>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</si>
  <si>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</si>
  <si>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</si>
  <si>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</si>
  <si>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</si>
  <si>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</si>
  <si>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</si>
  <si>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</si>
  <si>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</si>
  <si>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</si>
  <si>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</si>
  <si>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</si>
  <si>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</si>
  <si>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</si>
  <si>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</si>
  <si>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</si>
  <si>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</si>
  <si>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</si>
  <si>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</si>
  <si>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</si>
  <si>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</si>
  <si>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</si>
  <si>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</si>
  <si>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</si>
  <si>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</si>
  <si>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</si>
  <si>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</si>
  <si>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</si>
  <si>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</si>
  <si>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</si>
  <si>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</si>
  <si>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</si>
  <si>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</si>
  <si>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</si>
  <si>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</si>
  <si>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</si>
  <si>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</si>
  <si>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</si>
  <si>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</si>
  <si>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</si>
  <si>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</si>
  <si>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</si>
  <si>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</si>
  <si>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</si>
  <si>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</si>
  <si>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</si>
  <si>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</si>
  <si>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</si>
  <si>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</si>
  <si>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</si>
  <si>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</si>
  <si>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</si>
  <si>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</si>
  <si>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</si>
  <si>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</si>
  <si>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</si>
  <si>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</si>
  <si>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</si>
  <si>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</si>
  <si>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</si>
  <si>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</si>
  <si>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</si>
  <si>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</si>
  <si>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</si>
  <si>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</si>
  <si>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</si>
  <si>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</si>
  <si>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</si>
  <si>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</si>
  <si>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</si>
  <si>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</si>
  <si>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</si>
  <si>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</si>
  <si>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</si>
  <si>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</si>
  <si>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</si>
  <si>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</si>
  <si>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</si>
  <si>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</si>
  <si>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</si>
  <si>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</si>
  <si>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</si>
  <si>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</si>
  <si>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</si>
  <si>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</si>
  <si>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</si>
  <si>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</si>
  <si>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</si>
  <si>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</si>
  <si>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</si>
  <si>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</si>
  <si>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</si>
  <si>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</si>
  <si>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</si>
  <si>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</si>
  <si>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</si>
  <si>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</si>
  <si>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</si>
  <si>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</si>
  <si>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</si>
  <si>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</si>
  <si>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</si>
  <si>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</si>
  <si>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</si>
  <si>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</si>
  <si>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</si>
  <si>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</si>
  <si>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</si>
  <si>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</si>
  <si>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</si>
  <si>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</si>
  <si>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</si>
  <si>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</si>
  <si>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</si>
  <si>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</si>
  <si>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</si>
  <si>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</si>
  <si>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</si>
  <si>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</si>
  <si>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</si>
  <si>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</si>
  <si>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</si>
  <si>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</si>
  <si>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</si>
  <si>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</si>
  <si>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</si>
  <si>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</si>
  <si>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</si>
  <si>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</si>
  <si>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</si>
  <si>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</si>
  <si>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</si>
  <si>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</si>
  <si>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</si>
  <si>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</si>
  <si>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</si>
  <si>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</si>
  <si>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</si>
  <si>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</si>
  <si>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</si>
  <si>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</si>
  <si>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</si>
  <si>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</si>
  <si>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</si>
  <si>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</si>
  <si>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</si>
  <si>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</si>
  <si>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</si>
  <si>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</si>
  <si>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</si>
  <si>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</si>
  <si>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</si>
  <si>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</si>
  <si>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</si>
  <si>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</si>
  <si>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</si>
  <si>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</si>
  <si>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</si>
  <si>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</si>
  <si>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</si>
  <si>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</si>
  <si>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</si>
  <si>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</si>
  <si>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</si>
  <si>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</si>
  <si>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</si>
  <si>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</si>
  <si>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</si>
  <si>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</si>
  <si>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</si>
  <si>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</si>
  <si>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</si>
  <si>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</si>
  <si>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</si>
  <si>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</si>
  <si>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</si>
  <si>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</si>
  <si>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</si>
  <si>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</si>
  <si>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</si>
  <si>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</si>
  <si>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</si>
  <si>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</si>
  <si>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</si>
  <si>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</si>
  <si>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</si>
  <si>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</si>
  <si>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</si>
  <si>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</si>
  <si>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</si>
  <si>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</si>
  <si>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</si>
  <si>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</si>
  <si>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</si>
  <si>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</si>
  <si>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</si>
  <si>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</si>
  <si>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</si>
  <si>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</si>
  <si>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</si>
  <si>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</si>
  <si>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</si>
  <si>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</si>
  <si>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</si>
  <si>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</si>
  <si>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</si>
  <si>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</si>
  <si>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</si>
  <si>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</si>
  <si>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</si>
  <si>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</si>
  <si>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</si>
  <si>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</si>
  <si>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</si>
  <si>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</si>
  <si>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</si>
  <si>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</si>
  <si>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</si>
  <si>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</si>
  <si>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</si>
  <si>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</si>
  <si>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</si>
  <si>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</si>
  <si>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</si>
  <si>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</si>
  <si>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</si>
  <si>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</si>
  <si>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</si>
  <si>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</si>
  <si>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</si>
  <si>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</si>
  <si>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</si>
  <si>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</si>
  <si>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</si>
  <si>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</si>
  <si>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</si>
  <si>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</si>
  <si>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</si>
  <si>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</si>
  <si>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</si>
  <si>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</si>
  <si>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</si>
  <si>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</si>
  <si>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</si>
  <si>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</si>
  <si>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</si>
  <si>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</si>
  <si>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</si>
  <si>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</si>
  <si>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</si>
  <si>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</si>
  <si>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</si>
  <si>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</si>
  <si>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</si>
  <si>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</si>
  <si>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</si>
  <si>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</si>
  <si>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</si>
  <si>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</si>
  <si>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</si>
  <si>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</si>
  <si>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</si>
  <si>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</si>
  <si>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</si>
  <si>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</si>
  <si>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</si>
  <si>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</si>
  <si>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</si>
  <si>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</si>
  <si>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</si>
  <si>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</si>
  <si>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</si>
  <si>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</si>
  <si>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</si>
  <si>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</si>
  <si>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</si>
  <si>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</si>
  <si>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</si>
  <si>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</si>
  <si>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</si>
  <si>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</si>
  <si>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</si>
  <si>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</si>
  <si>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</si>
  <si>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</si>
  <si>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</si>
  <si>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</si>
  <si>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</si>
  <si>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</si>
  <si>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</si>
  <si>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</si>
  <si>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</si>
  <si>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</si>
  <si>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</si>
  <si>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</si>
  <si>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</si>
  <si>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</si>
  <si>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</si>
  <si>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</si>
  <si>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</si>
  <si>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</si>
  <si>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</si>
  <si>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</si>
  <si>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</si>
  <si>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</si>
  <si>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</si>
  <si>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</si>
  <si>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</si>
  <si>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</si>
  <si>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</si>
  <si>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</si>
  <si>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</si>
  <si>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</si>
  <si>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</si>
  <si>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</si>
  <si>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</si>
  <si>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</si>
  <si>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</si>
  <si>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</si>
  <si>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</si>
  <si>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</si>
  <si>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</si>
  <si>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</si>
  <si>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</si>
  <si>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</si>
  <si>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</si>
  <si>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</si>
  <si>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</si>
  <si>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</si>
  <si>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</si>
  <si>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</si>
  <si>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</si>
  <si>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</si>
  <si>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</si>
  <si>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</si>
  <si>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</si>
  <si>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</si>
  <si>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</si>
  <si>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</si>
  <si>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</si>
  <si>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</si>
  <si>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</si>
  <si>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</si>
  <si>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</si>
  <si>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</si>
  <si>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</si>
  <si>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</si>
  <si>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</si>
  <si>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</si>
  <si>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</si>
  <si>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</si>
  <si>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</si>
  <si>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</si>
  <si>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</si>
  <si>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</si>
  <si>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</si>
  <si>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</si>
  <si>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</si>
  <si>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</si>
  <si>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</si>
  <si>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</si>
  <si>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</si>
  <si>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</si>
  <si>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</si>
  <si>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</si>
  <si>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</si>
  <si>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</si>
  <si>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</si>
  <si>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</si>
  <si>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</si>
  <si>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</si>
  <si>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</si>
  <si>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</si>
  <si>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</si>
  <si>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</si>
  <si>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</si>
  <si>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</si>
  <si>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</si>
  <si>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</si>
  <si>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</si>
  <si>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</si>
  <si>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</si>
  <si>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</si>
  <si>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</si>
  <si>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</si>
  <si>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</si>
  <si>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</si>
  <si>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</si>
  <si>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</si>
  <si>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</si>
  <si>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</si>
  <si>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</si>
  <si>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</si>
  <si>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</si>
  <si>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</si>
  <si>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</si>
  <si>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</si>
  <si>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</si>
  <si>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</si>
  <si>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</si>
  <si>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</si>
  <si>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</si>
  <si>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</si>
  <si>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</si>
  <si>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</si>
  <si>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</si>
  <si>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</si>
  <si>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</si>
  <si>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</si>
  <si>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</si>
  <si>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</si>
  <si>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</si>
  <si>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</si>
  <si>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</si>
  <si>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</si>
  <si>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</si>
  <si>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</si>
  <si>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</si>
  <si>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</si>
  <si>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</si>
  <si>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</si>
  <si>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</si>
  <si>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</si>
  <si>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</si>
  <si>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</si>
  <si>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</si>
  <si>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</si>
  <si>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</si>
  <si>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</si>
  <si>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</si>
  <si>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</si>
  <si>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</si>
  <si>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</si>
  <si>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</si>
  <si>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</si>
  <si>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</si>
  <si>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</si>
  <si>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</si>
  <si>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</si>
  <si>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</si>
  <si>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</si>
  <si>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</si>
  <si>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</si>
  <si>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</si>
  <si>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</si>
  <si>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</si>
  <si>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</si>
  <si>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</si>
  <si>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</si>
  <si>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</si>
  <si>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</si>
  <si>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</si>
  <si>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</si>
  <si>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</si>
  <si>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</si>
  <si>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</si>
  <si>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</si>
  <si>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</si>
  <si>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</si>
  <si>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</si>
  <si>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</si>
  <si>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</si>
  <si>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</si>
  <si>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</si>
  <si>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</si>
  <si>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</si>
  <si>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</si>
  <si>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</si>
  <si>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</si>
  <si>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</si>
  <si>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</si>
  <si>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</si>
  <si>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</si>
  <si>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</si>
  <si>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</si>
  <si>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</si>
  <si>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</si>
  <si>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</si>
  <si>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</si>
  <si>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</si>
  <si>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</si>
  <si>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</si>
  <si>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</si>
  <si>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</si>
  <si>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</si>
  <si>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</si>
  <si>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</si>
  <si>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</si>
  <si>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</si>
  <si>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</si>
  <si>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</si>
  <si>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</si>
  <si>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</si>
  <si>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</si>
  <si>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</si>
  <si>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</si>
  <si>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</si>
  <si>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</si>
  <si>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</si>
  <si>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</si>
  <si>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</si>
  <si>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</si>
  <si>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</si>
  <si>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</si>
  <si>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</si>
  <si>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</si>
  <si>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</si>
  <si>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</si>
  <si>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</si>
  <si>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</si>
  <si>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</si>
  <si>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</si>
  <si>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</si>
  <si>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</si>
  <si>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</si>
  <si>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</si>
  <si>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</si>
  <si>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</si>
  <si>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</si>
  <si>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</si>
  <si>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</si>
  <si>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</si>
  <si>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</si>
  <si>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</si>
  <si>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</si>
  <si>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</si>
  <si>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</si>
  <si>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</si>
  <si>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</si>
  <si>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</si>
  <si>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</si>
  <si>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</si>
  <si>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</si>
  <si>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</si>
  <si>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</si>
  <si>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</si>
  <si>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</si>
  <si>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</si>
  <si>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</si>
  <si>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</si>
  <si>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</si>
  <si>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</si>
  <si>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</si>
  <si>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</si>
  <si>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</si>
  <si>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</si>
  <si>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</si>
  <si>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</si>
  <si>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</si>
  <si>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</si>
  <si>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</si>
  <si>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</si>
  <si>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</si>
  <si>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</si>
  <si>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</si>
  <si>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</si>
  <si>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</si>
  <si>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</si>
  <si>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</si>
  <si>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</si>
  <si>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</si>
  <si>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</si>
  <si>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</si>
  <si>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</si>
  <si>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</si>
  <si>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</si>
  <si>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</si>
  <si>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</si>
  <si>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</si>
  <si>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</si>
  <si>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</si>
  <si>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</si>
  <si>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</si>
  <si>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</si>
  <si>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</si>
  <si>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</si>
  <si>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</si>
  <si>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</si>
  <si>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</si>
  <si>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</si>
  <si>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</si>
  <si>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</si>
  <si>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</si>
  <si>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</si>
  <si>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</si>
  <si>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</si>
  <si>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</si>
  <si>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</si>
  <si>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</si>
  <si>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</si>
  <si>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</si>
  <si>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</si>
  <si>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</si>
  <si>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</si>
  <si>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</si>
  <si>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</si>
  <si>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</si>
  <si>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</si>
  <si>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</si>
  <si>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</si>
  <si>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</si>
  <si>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</si>
  <si>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</si>
  <si>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</si>
  <si>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</si>
  <si>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</si>
  <si>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</si>
  <si>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</si>
  <si>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</si>
  <si>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</si>
  <si>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</si>
  <si>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</si>
  <si>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</si>
  <si>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</si>
  <si>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</si>
  <si>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</si>
  <si>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</si>
  <si>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</si>
  <si>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</si>
  <si>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</si>
  <si>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</si>
  <si>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</si>
  <si>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</si>
  <si>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</si>
  <si>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</si>
  <si>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</si>
  <si>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</si>
  <si>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</si>
  <si>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</si>
  <si>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</si>
  <si>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</si>
  <si>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</si>
  <si>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</si>
  <si>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</si>
  <si>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</si>
  <si>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</si>
  <si>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</si>
  <si>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</si>
  <si>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</si>
  <si>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</si>
  <si>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</si>
  <si>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</si>
  <si>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</si>
  <si>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</si>
  <si>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</si>
  <si>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</si>
  <si>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</si>
  <si>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</si>
  <si>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</si>
  <si>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</si>
  <si>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</si>
  <si>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</si>
  <si>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</si>
  <si>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</si>
  <si>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</si>
  <si>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</si>
  <si>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</si>
  <si>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</si>
  <si>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</si>
  <si>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</si>
  <si>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</si>
  <si>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</si>
  <si>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</si>
  <si>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</si>
  <si>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</si>
  <si>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</si>
  <si>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</si>
  <si>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</si>
  <si>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</si>
  <si>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</si>
  <si>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</si>
  <si>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</si>
  <si>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</si>
  <si>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</si>
  <si>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</si>
  <si>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</si>
  <si>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</si>
  <si>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</si>
  <si>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</si>
  <si>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</si>
  <si>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</si>
  <si>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</si>
  <si>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</si>
  <si>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</si>
  <si>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</si>
  <si>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</si>
  <si>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</si>
  <si>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</si>
  <si>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</si>
  <si>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</si>
  <si>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</si>
  <si>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</si>
  <si>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</si>
  <si>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</si>
  <si>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</si>
  <si>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</si>
  <si>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</si>
  <si>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</si>
  <si>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</si>
  <si>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</si>
  <si>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</si>
  <si>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</si>
  <si>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</si>
  <si>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</si>
  <si>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</si>
  <si>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</si>
  <si>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</si>
  <si>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</si>
  <si>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</si>
  <si>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</si>
  <si>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</si>
  <si>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</si>
  <si>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</si>
  <si>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</si>
  <si>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</si>
  <si>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</si>
  <si>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</si>
  <si>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</si>
  <si>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</si>
  <si>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</si>
  <si>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</si>
  <si>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</si>
  <si>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</si>
  <si>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</si>
  <si>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</si>
  <si>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</si>
  <si>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</si>
  <si>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</si>
  <si>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</si>
  <si>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</si>
  <si>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</si>
  <si>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</si>
  <si>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</si>
  <si>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</si>
  <si>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</si>
  <si>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</si>
  <si>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</si>
  <si>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</si>
  <si>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</si>
  <si>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</si>
  <si>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</si>
  <si>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</si>
  <si>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</si>
  <si>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</si>
  <si>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</si>
  <si>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</si>
  <si>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</si>
  <si>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</si>
  <si>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</si>
  <si>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</si>
  <si>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</si>
  <si>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</si>
  <si>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</si>
  <si>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</si>
  <si>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</si>
  <si>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</si>
  <si>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</si>
  <si>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</si>
  <si>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</si>
  <si>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</si>
  <si>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</si>
  <si>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</si>
  <si>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</si>
  <si>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</si>
  <si>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</si>
  <si>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</si>
  <si>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</si>
  <si>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</si>
  <si>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</si>
  <si>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</si>
  <si>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</si>
  <si>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</si>
  <si>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</si>
  <si>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</si>
  <si>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</si>
  <si>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</si>
  <si>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</si>
  <si>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</si>
  <si>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</si>
  <si>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</si>
  <si>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</si>
  <si>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</si>
  <si>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</si>
  <si>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</si>
  <si>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</si>
  <si>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</si>
  <si>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</si>
  <si>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</si>
  <si>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</si>
  <si>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</si>
  <si>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</si>
  <si>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</si>
  <si>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</si>
  <si>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</si>
  <si>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</si>
  <si>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</si>
  <si>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</si>
  <si>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</si>
  <si>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</si>
  <si>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</si>
  <si>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</si>
  <si>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</si>
  <si>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</si>
  <si>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</si>
  <si>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</si>
  <si>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</si>
  <si>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</si>
  <si>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</si>
  <si>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</si>
  <si>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</si>
  <si>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</si>
  <si>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</si>
  <si>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</si>
  <si>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</si>
  <si>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</si>
  <si>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</si>
  <si>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</si>
  <si>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</si>
  <si>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</si>
  <si>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</si>
  <si>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</si>
  <si>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</si>
  <si>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</si>
  <si>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</si>
  <si>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</si>
  <si>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</si>
  <si>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</si>
  <si>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</si>
  <si>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</si>
  <si>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</si>
  <si>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</si>
  <si>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</si>
  <si>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</si>
  <si>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</si>
  <si>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</si>
  <si>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</si>
  <si>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</si>
  <si>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</si>
  <si>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</si>
  <si>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</si>
  <si>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</si>
  <si>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</si>
  <si>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</si>
  <si>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</si>
  <si>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</si>
  <si>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</si>
  <si>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</si>
  <si>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</si>
  <si>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</si>
  <si>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</si>
  <si>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</si>
  <si>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</si>
  <si>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</si>
  <si>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</si>
  <si>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</si>
  <si>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</si>
  <si>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</si>
  <si>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</si>
  <si>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</si>
  <si>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</si>
  <si>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</si>
  <si>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</si>
  <si>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</si>
  <si>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</si>
  <si>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</si>
  <si>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</si>
  <si>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</si>
  <si>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</si>
  <si>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</si>
  <si>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</si>
  <si>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</si>
  <si>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</si>
  <si>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</si>
  <si>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</si>
  <si>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</si>
  <si>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</si>
  <si>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</si>
  <si>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</si>
  <si>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</si>
  <si>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</si>
  <si>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</si>
  <si>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</si>
  <si>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</si>
  <si>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</si>
  <si>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</si>
  <si>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</si>
  <si>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</si>
  <si>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</si>
  <si>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</si>
  <si>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</si>
  <si>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</si>
  <si>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</si>
  <si>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</si>
  <si>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</si>
  <si>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</si>
  <si>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</si>
  <si>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</si>
  <si>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</si>
  <si>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</si>
  <si>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</si>
  <si>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</si>
  <si>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</si>
  <si>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</si>
  <si>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</si>
  <si>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</si>
  <si>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</si>
  <si>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</si>
  <si>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</si>
  <si>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</si>
  <si>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</si>
  <si>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</si>
  <si>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</si>
  <si>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</si>
  <si>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</si>
  <si>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</si>
  <si>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</si>
  <si>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</si>
  <si>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</si>
  <si>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</si>
  <si>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</si>
  <si>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</si>
  <si>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</si>
  <si>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</si>
  <si>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</si>
  <si>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</si>
  <si>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</si>
  <si>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</si>
  <si>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</si>
  <si>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</si>
  <si>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</si>
  <si>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</si>
  <si>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</si>
  <si>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</si>
  <si>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</si>
  <si>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</si>
  <si>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</si>
  <si>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</si>
  <si>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</si>
  <si>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</si>
  <si>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</si>
  <si>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</si>
  <si>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</si>
  <si>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</si>
  <si>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</si>
  <si>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</si>
  <si>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</si>
  <si>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</si>
  <si>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</si>
  <si>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</si>
  <si>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</si>
  <si>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</si>
  <si>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</si>
  <si>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</si>
  <si>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</si>
  <si>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</si>
  <si>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</si>
  <si>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</si>
  <si>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</si>
  <si>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</si>
  <si>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</si>
  <si>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</si>
  <si>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</si>
  <si>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</si>
  <si>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</si>
  <si>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</si>
  <si>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</si>
  <si>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</si>
  <si>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</si>
  <si>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</si>
  <si>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</si>
  <si>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</si>
  <si>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</si>
  <si>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</si>
  <si>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</si>
  <si>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</si>
  <si>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</si>
  <si>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</si>
  <si>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</si>
  <si>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</si>
  <si>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</si>
  <si>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</si>
  <si>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</si>
  <si>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</si>
  <si>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</si>
  <si>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</si>
  <si>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</si>
  <si>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</si>
  <si>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</si>
  <si>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</si>
  <si>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</si>
  <si>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</si>
  <si>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</si>
  <si>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</si>
  <si>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</si>
  <si>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</si>
  <si>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</si>
  <si>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</si>
  <si>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</si>
  <si>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</si>
  <si>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</si>
  <si>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</si>
  <si>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</si>
  <si>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</si>
  <si>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</si>
  <si>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</si>
  <si>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</si>
  <si>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</si>
  <si>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</si>
  <si>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</si>
  <si>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</si>
  <si>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</si>
  <si>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</si>
  <si>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</si>
  <si>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</si>
  <si>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</si>
  <si>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</si>
  <si>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</si>
  <si>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</si>
  <si>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</si>
  <si>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</si>
  <si>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</si>
  <si>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</si>
  <si>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</si>
  <si>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</si>
  <si>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</si>
  <si>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</si>
  <si>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</si>
  <si>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</si>
  <si>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</si>
  <si>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</si>
  <si>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</si>
  <si>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</si>
  <si>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</si>
  <si>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</si>
  <si>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</si>
  <si>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</si>
  <si>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</si>
  <si>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</si>
  <si>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</si>
  <si>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</si>
  <si>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</si>
  <si>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</si>
  <si>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</si>
  <si>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</si>
  <si>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</si>
  <si>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</si>
  <si>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</si>
  <si>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</si>
  <si>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</si>
  <si>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</si>
  <si>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</si>
  <si>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</si>
  <si>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</si>
  <si>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</si>
  <si>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</si>
  <si>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</si>
  <si>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</si>
  <si>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</si>
  <si>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</si>
  <si>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</si>
  <si>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</si>
  <si>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</si>
  <si>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</si>
  <si>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</si>
  <si>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</si>
  <si>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</si>
  <si>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</si>
  <si>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</si>
  <si>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</si>
  <si>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</si>
  <si>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</si>
  <si>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</si>
  <si>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</si>
  <si>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</si>
  <si>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</si>
  <si>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</si>
  <si>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</si>
  <si>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</si>
  <si>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</si>
  <si>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</si>
  <si>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</si>
  <si>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</si>
  <si>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</si>
  <si>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</si>
  <si>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</si>
  <si>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</si>
  <si>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</si>
  <si>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</si>
  <si>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</si>
  <si>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</si>
  <si>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</si>
  <si>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</si>
  <si>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</si>
  <si>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</si>
  <si>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</si>
  <si>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</si>
  <si>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</si>
  <si>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</si>
  <si>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</si>
  <si>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</si>
  <si>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</si>
  <si>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</si>
  <si>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</si>
  <si>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</si>
  <si>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</si>
  <si>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</si>
  <si>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</si>
  <si>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</si>
  <si>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</si>
  <si>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</si>
  <si>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</si>
  <si>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</si>
  <si>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</si>
  <si>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</si>
  <si>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</si>
  <si>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</si>
  <si>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</si>
  <si>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</si>
  <si>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</si>
  <si>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</si>
  <si>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</si>
  <si>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</si>
  <si>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</si>
  <si>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</si>
  <si>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</si>
  <si>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</si>
  <si>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</si>
  <si>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</si>
  <si>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</si>
  <si>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</si>
  <si>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</si>
  <si>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</si>
  <si>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</si>
  <si>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</si>
  <si>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</si>
  <si>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</si>
  <si>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</si>
  <si>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</si>
  <si>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</si>
  <si>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</si>
  <si>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</si>
  <si>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</si>
  <si>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</si>
  <si>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</si>
  <si>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</si>
  <si>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</si>
  <si>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</si>
  <si>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</si>
  <si>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</si>
  <si>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</si>
  <si>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</si>
  <si>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</si>
  <si>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</si>
  <si>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</si>
  <si>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</si>
  <si>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</si>
  <si>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</si>
  <si>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</si>
  <si>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</si>
  <si>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</si>
  <si>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</si>
  <si>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</si>
  <si>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</si>
  <si>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</si>
  <si>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</si>
  <si>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</si>
  <si>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</si>
  <si>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</si>
  <si>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</si>
  <si>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</si>
  <si>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</si>
  <si>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</si>
  <si>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</si>
  <si>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</si>
  <si>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</si>
  <si>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</si>
  <si>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</si>
  <si>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</si>
  <si>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</si>
  <si>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</si>
  <si>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</si>
  <si>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</si>
  <si>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</si>
  <si>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</si>
  <si>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</si>
  <si>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</si>
  <si>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</si>
  <si>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</si>
  <si>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</si>
  <si>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</si>
  <si>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</si>
  <si>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</si>
  <si>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</si>
  <si>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</si>
  <si>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</si>
  <si>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</si>
  <si>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</si>
  <si>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</si>
  <si>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</si>
  <si>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</si>
  <si>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</si>
  <si>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</si>
  <si>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</si>
  <si>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</si>
  <si>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</si>
  <si>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</si>
  <si>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</si>
  <si>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</si>
  <si>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</si>
  <si>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</si>
  <si>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</si>
  <si>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</si>
  <si>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</si>
  <si>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</si>
  <si>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</si>
  <si>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</si>
  <si>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</si>
  <si>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</si>
  <si>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</si>
  <si>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</si>
  <si>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</si>
  <si>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</si>
  <si>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</si>
  <si>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</si>
  <si>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</si>
  <si>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</si>
  <si>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</si>
  <si>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</si>
  <si>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</si>
  <si>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</si>
  <si>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</si>
  <si>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</si>
  <si>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</si>
  <si>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</si>
  <si>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</si>
  <si>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</si>
  <si>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</si>
  <si>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</si>
  <si>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</si>
  <si>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</si>
  <si>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</si>
  <si>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</si>
  <si>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</si>
  <si>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</si>
  <si>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</si>
  <si>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</si>
  <si>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</si>
  <si>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</si>
  <si>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</si>
  <si>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</si>
  <si>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</si>
  <si>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</si>
  <si>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</si>
  <si>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</si>
  <si>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</si>
  <si>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</si>
  <si>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</si>
  <si>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</si>
  <si>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</si>
  <si>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</si>
  <si>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</si>
  <si>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</si>
  <si>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</si>
  <si>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</si>
  <si>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</si>
  <si>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</si>
  <si>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</si>
  <si>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</si>
  <si>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</si>
  <si>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</si>
  <si>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</si>
  <si>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</si>
  <si>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</si>
  <si>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</si>
  <si>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</si>
  <si>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</si>
  <si>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</si>
  <si>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</si>
  <si>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</si>
  <si>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</si>
  <si>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</si>
  <si>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</si>
  <si>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</si>
  <si>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</si>
  <si>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</si>
  <si>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</si>
  <si>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</si>
  <si>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</si>
  <si>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</si>
  <si>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</si>
  <si>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</si>
  <si>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</si>
  <si>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</si>
  <si>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</si>
  <si>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</si>
  <si>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</si>
  <si>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</si>
  <si>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</si>
  <si>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</si>
  <si>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</si>
  <si>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</si>
  <si>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</si>
  <si>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</si>
  <si>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</si>
  <si>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</si>
  <si>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</si>
  <si>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</si>
  <si>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</si>
  <si>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</si>
  <si>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</si>
  <si>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</si>
  <si>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</si>
  <si>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</si>
  <si>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</si>
  <si>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</si>
  <si>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</si>
  <si>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</si>
  <si>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</si>
  <si>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</si>
  <si>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</si>
  <si>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</si>
  <si>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</si>
  <si>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</si>
  <si>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</si>
  <si>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</si>
  <si>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</si>
  <si>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</si>
  <si>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</si>
  <si>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</si>
  <si>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</si>
  <si>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</si>
  <si>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</si>
  <si>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</si>
  <si>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</si>
  <si>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</si>
  <si>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</si>
  <si>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</si>
  <si>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</si>
  <si>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</si>
  <si>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</si>
  <si>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</si>
  <si>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</si>
  <si>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</si>
  <si>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</si>
  <si>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</si>
  <si>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</si>
  <si>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</si>
  <si>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</si>
  <si>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</si>
  <si>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</si>
  <si>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</si>
  <si>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</si>
  <si>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</si>
  <si>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</si>
  <si>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</si>
  <si>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</si>
  <si>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</si>
  <si>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</si>
  <si>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</si>
  <si>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</si>
  <si>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</si>
  <si>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</si>
  <si>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</si>
  <si>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</si>
  <si>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</si>
  <si>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</si>
  <si>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</si>
  <si>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</si>
  <si>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</si>
  <si>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</si>
  <si>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</si>
  <si>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</si>
  <si>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</si>
  <si>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</si>
  <si>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</si>
  <si>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</si>
  <si>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</si>
  <si>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</si>
  <si>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</si>
  <si>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</si>
  <si>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</si>
  <si>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</si>
  <si>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</si>
  <si>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</si>
  <si>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</si>
  <si>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</si>
  <si>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</si>
  <si>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</si>
  <si>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</si>
  <si>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</si>
  <si>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</si>
  <si>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</si>
  <si>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</si>
  <si>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</si>
  <si>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</si>
  <si>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</si>
  <si>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</si>
  <si>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</si>
  <si>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</si>
  <si>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</si>
  <si>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</si>
  <si>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</si>
  <si>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</si>
  <si>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</si>
  <si>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</si>
  <si>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</si>
  <si>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</si>
  <si>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</si>
  <si>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</si>
  <si>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</si>
  <si>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</si>
  <si>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</si>
  <si>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</si>
  <si>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</si>
  <si>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</si>
  <si>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</si>
  <si>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</si>
  <si>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</si>
  <si>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</si>
  <si>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</si>
  <si>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</si>
  <si>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</si>
  <si>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</si>
  <si>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</si>
  <si>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</si>
  <si>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</si>
  <si>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</si>
  <si>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</si>
  <si>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</si>
  <si>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</si>
  <si>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</si>
  <si>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</si>
  <si>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</si>
  <si>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</si>
  <si>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</si>
  <si>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</si>
  <si>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</si>
  <si>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</si>
  <si>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</si>
  <si>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</si>
  <si>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</si>
  <si>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</si>
  <si>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</si>
  <si>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</si>
  <si>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</si>
  <si>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</si>
  <si>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</si>
  <si>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</si>
  <si>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</si>
  <si>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</si>
  <si>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</si>
  <si>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</si>
  <si>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</si>
  <si>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</si>
  <si>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</si>
  <si>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</si>
  <si>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</si>
  <si>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</si>
  <si>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</si>
  <si>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</si>
  <si>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</si>
  <si>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</si>
  <si>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</si>
  <si>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</si>
  <si>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</si>
  <si>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</si>
  <si>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</si>
  <si>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</si>
  <si>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</si>
  <si>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</si>
  <si>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</si>
  <si>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</si>
  <si>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</si>
  <si>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</si>
  <si>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</si>
  <si>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</si>
  <si>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</si>
  <si>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</si>
  <si>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</si>
  <si>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</si>
  <si>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</si>
  <si>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</si>
  <si>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</si>
  <si>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</si>
  <si>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</si>
  <si>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</si>
  <si>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</si>
  <si>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</si>
  <si>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</si>
  <si>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</si>
  <si>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</si>
  <si>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</si>
  <si>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</si>
  <si>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</si>
  <si>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</si>
  <si>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</si>
  <si>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</si>
  <si>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</si>
  <si>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</si>
  <si>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</si>
  <si>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</si>
  <si>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</si>
  <si>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</si>
  <si>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</si>
  <si>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</si>
  <si>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</si>
  <si>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</si>
  <si>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</si>
  <si>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</si>
  <si>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</si>
  <si>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</si>
  <si>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</si>
  <si>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</si>
  <si>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</si>
  <si>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</si>
  <si>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</si>
  <si>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</si>
  <si>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</si>
  <si>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</si>
  <si>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</si>
  <si>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</si>
  <si>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</si>
  <si>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</si>
  <si>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</si>
  <si>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</si>
  <si>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</si>
  <si>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</si>
  <si>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</si>
  <si>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</si>
  <si>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</si>
  <si>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</si>
  <si>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</si>
  <si>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</si>
  <si>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</si>
  <si>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</si>
  <si>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</si>
  <si>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</si>
  <si>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</si>
  <si>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</si>
  <si>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</si>
  <si>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</si>
  <si>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</si>
  <si>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</si>
  <si>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</si>
  <si>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</si>
  <si>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</si>
  <si>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</si>
  <si>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</si>
  <si>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</si>
  <si>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</si>
  <si>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</si>
  <si>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</si>
  <si>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</si>
  <si>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</si>
  <si>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</si>
  <si>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</si>
  <si>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</si>
  <si>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</si>
  <si>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</si>
  <si>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</si>
  <si>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</si>
  <si>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</si>
  <si>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</si>
  <si>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</si>
  <si>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</si>
  <si>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</si>
  <si>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</si>
  <si>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</si>
  <si>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</si>
  <si>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</si>
  <si>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</si>
  <si>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</si>
  <si>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</si>
  <si>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</si>
  <si>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</si>
  <si>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</si>
  <si>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</si>
  <si>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</si>
  <si>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</si>
  <si>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</si>
  <si>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</si>
  <si>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</si>
  <si>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</si>
  <si>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</si>
  <si>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</si>
  <si>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</si>
  <si>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</si>
  <si>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</si>
  <si>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</si>
  <si>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</si>
  <si>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</si>
  <si>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</si>
  <si>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</si>
  <si>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</si>
  <si>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</si>
  <si>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</si>
  <si>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</si>
  <si>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</si>
  <si>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</si>
  <si>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</si>
  <si>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</si>
  <si>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</si>
  <si>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</si>
  <si>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</si>
  <si>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</si>
  <si>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</si>
  <si>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</si>
  <si>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</si>
  <si>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</si>
  <si>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</si>
  <si>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</si>
  <si>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</si>
  <si>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</si>
  <si>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</si>
  <si>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</si>
  <si>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</si>
  <si>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</si>
  <si>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</si>
  <si>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</si>
  <si>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</si>
  <si>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</si>
  <si>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</si>
  <si>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</si>
  <si>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</si>
  <si>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</si>
  <si>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</si>
  <si>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</si>
  <si>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</si>
  <si>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</si>
  <si>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</si>
  <si>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</si>
  <si>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</si>
  <si>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</si>
  <si>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</si>
  <si>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</si>
  <si>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</si>
  <si>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</si>
  <si>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</si>
  <si>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</si>
  <si>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</si>
  <si>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</si>
  <si>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</si>
  <si>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</si>
  <si>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</si>
  <si>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</si>
  <si>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</si>
  <si>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</si>
  <si>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</si>
  <si>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</si>
  <si>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</si>
  <si>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</si>
  <si>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</si>
  <si>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</si>
  <si>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</si>
  <si>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</si>
  <si>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</si>
  <si>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</si>
  <si>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</si>
  <si>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</si>
  <si>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</si>
  <si>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</si>
  <si>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</si>
  <si>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</si>
  <si>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</si>
  <si>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</si>
  <si>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</si>
  <si>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</si>
  <si>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</si>
  <si>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</si>
  <si>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</si>
  <si>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</si>
  <si>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</si>
  <si>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</si>
  <si>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</si>
  <si>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</si>
  <si>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</si>
  <si>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</si>
  <si>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</si>
  <si>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</si>
  <si>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</si>
  <si>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</si>
  <si>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</si>
  <si>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</si>
  <si>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</si>
  <si>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</si>
  <si>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</si>
  <si>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</si>
  <si>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</si>
  <si>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</si>
  <si>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</si>
  <si>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</si>
  <si>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</si>
  <si>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</si>
  <si>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</si>
  <si>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</si>
  <si>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</si>
  <si>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</si>
  <si>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</si>
  <si>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</si>
  <si>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</si>
  <si>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</si>
  <si>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</si>
  <si>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</si>
  <si>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</si>
  <si>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</si>
  <si>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</si>
  <si>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</si>
  <si>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</si>
  <si>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</si>
  <si>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</si>
  <si>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</si>
  <si>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</si>
  <si>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</si>
  <si>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</si>
  <si>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</si>
  <si>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</si>
  <si>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</si>
  <si>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</si>
  <si>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</si>
  <si>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</si>
  <si>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</si>
  <si>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</si>
  <si>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</si>
  <si>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</si>
  <si>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</si>
  <si>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</si>
  <si>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</si>
  <si>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</si>
  <si>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</si>
  <si>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</si>
  <si>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</si>
  <si>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</si>
  <si>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</si>
  <si>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</si>
  <si>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</si>
  <si>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</si>
  <si>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</si>
  <si>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</si>
  <si>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</si>
  <si>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</si>
  <si>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</si>
  <si>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</si>
  <si>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</si>
  <si>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</si>
  <si>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</si>
  <si>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</si>
  <si>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</si>
  <si>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</si>
  <si>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</si>
  <si>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</si>
  <si>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</si>
  <si>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</si>
  <si>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</si>
  <si>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</si>
  <si>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</si>
  <si>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</si>
  <si>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</si>
  <si>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</si>
  <si>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</si>
  <si>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</si>
  <si>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</si>
  <si>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</si>
  <si>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</si>
  <si>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</si>
  <si>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</si>
  <si>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</si>
  <si>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</si>
  <si>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</si>
  <si>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</si>
  <si>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</si>
  <si>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</si>
  <si>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</si>
  <si>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</si>
  <si>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</si>
  <si>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</si>
  <si>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</si>
  <si>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</si>
  <si>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</si>
  <si>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</si>
  <si>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</si>
  <si>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</si>
  <si>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</si>
  <si>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</si>
  <si>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</si>
  <si>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</si>
  <si>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</si>
  <si>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</si>
  <si>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</si>
  <si>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</si>
  <si>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</si>
  <si>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</si>
  <si>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</si>
  <si>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</si>
  <si>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</si>
  <si>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</si>
  <si>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</si>
  <si>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</si>
  <si>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</si>
  <si>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</si>
  <si>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</si>
  <si>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</si>
  <si>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</si>
  <si>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</si>
  <si>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</si>
  <si>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</si>
  <si>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</si>
  <si>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</si>
  <si>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</si>
  <si>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</si>
  <si>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</si>
  <si>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</si>
  <si>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</si>
  <si>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</si>
  <si>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</si>
  <si>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</si>
  <si>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</si>
  <si>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</si>
  <si>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</si>
  <si>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</si>
  <si>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</si>
  <si>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</si>
  <si>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</si>
  <si>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</si>
  <si>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</si>
  <si>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</si>
  <si>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</si>
  <si>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</si>
  <si>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</si>
  <si>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</si>
  <si>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</si>
  <si>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</si>
  <si>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</si>
  <si>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</si>
  <si>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</si>
  <si>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</si>
  <si>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</si>
  <si>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</si>
  <si>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</si>
  <si>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</si>
  <si>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</si>
  <si>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</si>
  <si>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</si>
  <si>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</si>
  <si>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</si>
  <si>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</si>
  <si>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</si>
  <si>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</si>
  <si>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</si>
  <si>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</si>
  <si>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</si>
  <si>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</si>
  <si>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</si>
  <si>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</si>
  <si>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</si>
  <si>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</si>
  <si>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</si>
  <si>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</si>
  <si>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</si>
  <si>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</si>
  <si>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</si>
  <si>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</si>
  <si>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</si>
  <si>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</si>
  <si>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</si>
  <si>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</si>
  <si>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</si>
  <si>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</si>
  <si>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</si>
  <si>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</si>
  <si>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</si>
  <si>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</si>
  <si>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</si>
  <si>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</si>
  <si>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</si>
  <si>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</si>
  <si>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</si>
  <si>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</si>
  <si>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</si>
  <si>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</si>
  <si>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</si>
  <si>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</si>
  <si>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</si>
  <si>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</si>
  <si>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</si>
  <si>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</si>
  <si>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</si>
  <si>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</si>
  <si>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</si>
  <si>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</si>
  <si>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</si>
  <si>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</si>
  <si>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</si>
  <si>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</si>
  <si>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</si>
  <si>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</si>
  <si>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</si>
  <si>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</si>
  <si>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</si>
  <si>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</si>
  <si>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</si>
  <si>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</si>
  <si>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</si>
  <si>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</si>
  <si>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</si>
  <si>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</si>
  <si>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</si>
  <si>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</si>
  <si>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</si>
  <si>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</si>
  <si>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</si>
  <si>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</si>
  <si>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</si>
  <si>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</si>
  <si>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</si>
  <si>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</si>
  <si>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</si>
  <si>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</si>
  <si>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</si>
  <si>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</si>
  <si>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</si>
  <si>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</si>
  <si>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</si>
  <si>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</si>
  <si>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</si>
  <si>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</si>
  <si>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</si>
  <si>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</si>
  <si>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</si>
  <si>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</si>
  <si>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</si>
  <si>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</si>
  <si>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</si>
  <si>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</si>
  <si>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</si>
  <si>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</si>
  <si>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</si>
  <si>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</si>
  <si>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</si>
  <si>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</si>
  <si>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</si>
  <si>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</si>
  <si>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</si>
  <si>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</si>
  <si>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</si>
  <si>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</si>
  <si>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</si>
  <si>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</si>
  <si>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</si>
  <si>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</si>
  <si>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</si>
  <si>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</si>
  <si>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</si>
  <si>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</si>
  <si>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</si>
  <si>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</si>
  <si>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</si>
  <si>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</si>
  <si>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</si>
  <si>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</si>
  <si>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</si>
  <si>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</si>
  <si>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</si>
  <si>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</si>
  <si>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</si>
  <si>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</si>
  <si>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</si>
  <si>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</si>
  <si>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</si>
  <si>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</si>
  <si>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</si>
  <si>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</si>
  <si>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</si>
  <si>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</si>
  <si>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</si>
  <si>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</si>
  <si>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</si>
  <si>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</si>
  <si>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</si>
  <si>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</si>
  <si>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</si>
  <si>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</si>
  <si>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</si>
  <si>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</si>
  <si>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</si>
  <si>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</si>
  <si>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</si>
  <si>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</si>
  <si>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</si>
  <si>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</si>
  <si>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</si>
  <si>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</si>
  <si>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</si>
  <si>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</si>
  <si>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</si>
  <si>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</si>
  <si>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</si>
  <si>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</si>
  <si>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</si>
  <si>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</si>
  <si>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</si>
  <si>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</si>
  <si>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</si>
  <si>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</si>
  <si>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</si>
  <si>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</si>
  <si>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</si>
  <si>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</si>
  <si>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</si>
  <si>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</si>
  <si>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</si>
  <si>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</si>
  <si>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</si>
  <si>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</si>
  <si>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</si>
  <si>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</si>
  <si>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</si>
  <si>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</si>
  <si>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</si>
  <si>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</si>
  <si>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</si>
  <si>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</si>
  <si>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</si>
  <si>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</si>
  <si>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</si>
  <si>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</si>
  <si>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</si>
  <si>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</si>
  <si>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</si>
  <si>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</si>
  <si>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</si>
  <si>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</si>
  <si>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</si>
  <si>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</si>
  <si>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</si>
  <si>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</si>
  <si>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</si>
  <si>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</si>
  <si>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</si>
  <si>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</si>
  <si>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</si>
  <si>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</si>
  <si>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</si>
  <si>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</si>
  <si>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</si>
  <si>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</si>
  <si>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</si>
  <si>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</si>
  <si>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</si>
  <si>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</si>
  <si>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</si>
  <si>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</si>
  <si>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</si>
  <si>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</si>
  <si>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</si>
  <si>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</si>
  <si>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</si>
  <si>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</si>
  <si>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</si>
  <si>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</si>
  <si>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</si>
  <si>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</si>
  <si>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</si>
  <si>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</si>
  <si>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</si>
  <si>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</si>
  <si>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</si>
  <si>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</si>
  <si>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</si>
  <si>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</si>
  <si>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</si>
  <si>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</si>
  <si>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</si>
  <si>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</si>
  <si>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</si>
  <si>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</si>
  <si>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</si>
  <si>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</si>
  <si>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</si>
  <si>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</si>
  <si>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</si>
  <si>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</si>
  <si>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</si>
  <si>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</si>
  <si>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</si>
  <si>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</si>
  <si>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</si>
  <si>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</si>
  <si>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</si>
  <si>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</si>
  <si>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</si>
  <si>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</si>
  <si>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</si>
  <si>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</si>
  <si>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</si>
  <si>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</si>
  <si>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</si>
  <si>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</si>
  <si>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</si>
  <si>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</si>
  <si>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</si>
  <si>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</si>
  <si>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</si>
  <si>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</si>
  <si>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</si>
  <si>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</si>
  <si>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</si>
  <si>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</si>
  <si>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</si>
  <si>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</si>
  <si>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</si>
  <si>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</si>
  <si>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</si>
  <si>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</si>
  <si>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</si>
  <si>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</si>
  <si>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</si>
  <si>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</si>
  <si>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</si>
  <si>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</si>
  <si>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</si>
  <si>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</si>
  <si>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</si>
  <si>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</si>
  <si>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</si>
  <si>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</si>
  <si>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</si>
  <si>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</si>
  <si>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</si>
  <si>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</si>
  <si>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</si>
  <si>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</si>
  <si>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</si>
  <si>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</si>
  <si>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</si>
  <si>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</si>
  <si>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</si>
  <si>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</si>
  <si>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</si>
  <si>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</si>
  <si>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</si>
  <si>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</si>
  <si>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</si>
  <si>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</si>
  <si>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</si>
  <si>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</si>
  <si>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</si>
  <si>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</si>
  <si>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</si>
  <si>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</si>
  <si>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</si>
  <si>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</si>
  <si>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</si>
  <si>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</si>
  <si>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</si>
  <si>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</si>
  <si>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</si>
  <si>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</si>
  <si>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</si>
  <si>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</si>
  <si>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</si>
  <si>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</si>
  <si>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</si>
  <si>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</si>
  <si>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</si>
  <si>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</si>
  <si>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</si>
  <si>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</si>
  <si>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</si>
  <si>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</si>
  <si>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</si>
  <si>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</si>
  <si>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</si>
  <si>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</si>
  <si>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</si>
  <si>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</si>
  <si>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</si>
  <si>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</si>
  <si>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</si>
  <si>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</si>
  <si>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</si>
  <si>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</si>
  <si>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</si>
  <si>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</si>
  <si>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</si>
  <si>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</si>
  <si>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</si>
  <si>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</si>
  <si>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</si>
  <si>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</si>
  <si>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</si>
  <si>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</si>
  <si>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</si>
  <si>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</si>
  <si>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</si>
  <si>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</si>
  <si>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</si>
  <si>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</si>
  <si>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</si>
  <si>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</si>
  <si>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</si>
  <si>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</si>
  <si>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</si>
  <si>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</si>
  <si>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</si>
  <si>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</si>
  <si>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</si>
  <si>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</si>
  <si>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</si>
  <si>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</si>
  <si>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</si>
  <si>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</si>
  <si>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</si>
  <si>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</si>
  <si>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</si>
  <si>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</si>
  <si>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</si>
  <si>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</si>
  <si>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</si>
  <si>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</si>
  <si>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</si>
  <si>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</si>
  <si>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</si>
  <si>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</si>
  <si>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</si>
  <si>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</si>
  <si>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</si>
  <si>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</si>
  <si>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</si>
  <si>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</si>
  <si>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</si>
  <si>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</si>
  <si>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</si>
  <si>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</si>
  <si>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</si>
  <si>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</si>
  <si>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</si>
  <si>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</si>
  <si>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</si>
  <si>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</si>
  <si>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</si>
  <si>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</si>
  <si>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</si>
  <si>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</si>
  <si>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</si>
  <si>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</si>
  <si>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</si>
  <si>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</si>
  <si>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</si>
  <si>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</si>
  <si>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</si>
  <si>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</si>
  <si>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</si>
  <si>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</si>
  <si>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</si>
  <si>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</si>
  <si>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</si>
  <si>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</si>
  <si>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</si>
  <si>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</si>
  <si>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</si>
  <si>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</si>
  <si>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</si>
  <si>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</si>
  <si>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</si>
  <si>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</si>
  <si>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</si>
  <si>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</si>
  <si>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</si>
  <si>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</si>
  <si>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</si>
  <si>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</si>
  <si>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</si>
  <si>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</si>
  <si>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</si>
  <si>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</si>
  <si>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</si>
  <si>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</si>
  <si>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</si>
  <si>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</si>
  <si>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</si>
  <si>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</si>
  <si>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</si>
  <si>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</si>
  <si>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</si>
  <si>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</si>
  <si>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</si>
  <si>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</si>
  <si>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</si>
  <si>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</si>
  <si>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</si>
  <si>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</si>
  <si>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</si>
  <si>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</si>
  <si>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</si>
  <si>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</si>
  <si>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</si>
  <si>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</si>
  <si>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</si>
  <si>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</si>
  <si>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</si>
  <si>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</si>
  <si>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</si>
  <si>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</si>
  <si>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</si>
  <si>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</si>
  <si>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</si>
  <si>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</si>
  <si>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</si>
  <si>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</si>
  <si>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</si>
  <si>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</si>
  <si>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</si>
  <si>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</si>
  <si>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</si>
  <si>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</si>
  <si>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</si>
  <si>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</si>
  <si>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</si>
  <si>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</si>
  <si>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</si>
  <si>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</si>
  <si>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</si>
  <si>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</si>
  <si>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</si>
  <si>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</si>
  <si>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</si>
  <si>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</si>
  <si>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</si>
  <si>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</si>
  <si>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</si>
  <si>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</si>
  <si>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</si>
  <si>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</si>
  <si>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</si>
  <si>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</si>
  <si>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</si>
  <si>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</si>
  <si>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</si>
  <si>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</si>
  <si>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</si>
  <si>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</si>
  <si>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</si>
  <si>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</si>
  <si>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</si>
  <si>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</si>
  <si>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</si>
  <si>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</si>
  <si>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</si>
  <si>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</si>
  <si>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</si>
  <si>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</si>
  <si>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</si>
  <si>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</si>
  <si>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</si>
  <si>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</si>
  <si>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</si>
  <si>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</si>
  <si>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</si>
  <si>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</si>
  <si>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</si>
  <si>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</si>
  <si>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</si>
  <si>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</si>
  <si>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</si>
  <si>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</si>
  <si>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</si>
  <si>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</si>
  <si>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</si>
  <si>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</si>
  <si>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</si>
  <si>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</si>
  <si>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</si>
  <si>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</si>
  <si>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</si>
  <si>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</si>
  <si>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</si>
  <si>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</si>
  <si>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</si>
  <si>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</si>
  <si>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</si>
  <si>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</si>
  <si>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</si>
  <si>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</si>
  <si>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</si>
  <si>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</si>
  <si>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</si>
  <si>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</si>
  <si>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</si>
  <si>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</si>
  <si>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</si>
  <si>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</si>
  <si>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</si>
  <si>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</si>
  <si>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</si>
  <si>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</si>
  <si>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</si>
  <si>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</si>
  <si>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</si>
  <si>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</si>
  <si>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</si>
  <si>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</si>
  <si>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</si>
  <si>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</si>
  <si>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</si>
  <si>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</si>
  <si>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</si>
  <si>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</si>
  <si>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</si>
  <si>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</si>
  <si>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</si>
  <si>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</si>
  <si>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</si>
  <si>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</si>
  <si>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</si>
  <si>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</si>
  <si>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</si>
  <si>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</si>
  <si>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</si>
  <si>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</si>
  <si>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</si>
  <si>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</si>
  <si>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</si>
  <si>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</si>
  <si>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</si>
  <si>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</si>
  <si>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</si>
  <si>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</si>
  <si>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</si>
  <si>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</si>
  <si>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</si>
  <si>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</si>
  <si>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</si>
  <si>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</si>
  <si>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</si>
  <si>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</si>
  <si>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</si>
  <si>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</si>
  <si>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</si>
  <si>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</si>
  <si>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</si>
  <si>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</si>
  <si>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</si>
  <si>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</si>
  <si>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</si>
  <si>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</si>
  <si>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</si>
  <si>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</si>
  <si>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</si>
  <si>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</si>
  <si>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</si>
  <si>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</si>
  <si>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</si>
  <si>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</si>
  <si>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</si>
  <si>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</si>
  <si>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</si>
  <si>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</si>
  <si>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</si>
  <si>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</si>
  <si>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</si>
  <si>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</si>
  <si>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</si>
  <si>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</si>
  <si>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</si>
  <si>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</si>
  <si>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</si>
  <si>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</si>
  <si>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</si>
  <si>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</si>
  <si>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</si>
  <si>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</si>
  <si>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</si>
  <si>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</si>
  <si>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</si>
  <si>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</si>
  <si>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</si>
  <si>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</si>
  <si>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</si>
  <si>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</si>
  <si>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</si>
  <si>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</si>
  <si>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</si>
  <si>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</si>
  <si>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</si>
  <si>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</si>
  <si>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</si>
  <si>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</si>
  <si>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</si>
  <si>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</si>
  <si>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</si>
  <si>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</si>
  <si>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</si>
  <si>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</si>
  <si>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</si>
  <si>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</si>
  <si>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</si>
  <si>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</si>
  <si>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</si>
  <si>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</si>
  <si>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</si>
  <si>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</si>
  <si>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</si>
  <si>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</si>
  <si>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</si>
  <si>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</si>
  <si>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</si>
  <si>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</si>
  <si>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</si>
  <si>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</si>
  <si>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</si>
  <si>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</si>
  <si>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</si>
  <si>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</si>
  <si>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</si>
  <si>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</si>
  <si>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</si>
  <si>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</si>
  <si>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</si>
  <si>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</si>
  <si>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</si>
  <si>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</si>
  <si>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</si>
  <si>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</si>
  <si>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</si>
  <si>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</si>
  <si>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</si>
  <si>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</si>
  <si>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</si>
  <si>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</si>
  <si>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</si>
  <si>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</si>
  <si>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</si>
  <si>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</si>
  <si>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</si>
  <si>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</si>
  <si>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</si>
  <si>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</si>
  <si>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</si>
  <si>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</si>
  <si>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</si>
  <si>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</si>
  <si>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</si>
  <si>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</si>
  <si>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</si>
  <si>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</si>
  <si>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</si>
  <si>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</si>
  <si>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</si>
  <si>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</si>
  <si>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</si>
  <si>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</si>
  <si>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</si>
  <si>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</si>
  <si>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</si>
  <si>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</si>
  <si>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</si>
  <si>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</si>
  <si>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</si>
  <si>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</si>
  <si>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</si>
  <si>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</si>
  <si>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</si>
  <si>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</si>
  <si>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</si>
  <si>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</si>
  <si>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</si>
  <si>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</si>
  <si>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</si>
  <si>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</si>
  <si>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</si>
  <si>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</si>
  <si>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</si>
  <si>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</si>
  <si>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</si>
  <si>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</si>
  <si>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</si>
  <si>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</si>
  <si>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</si>
  <si>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</si>
  <si>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</si>
  <si>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</si>
  <si>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</si>
  <si>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</si>
  <si>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</si>
  <si>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</si>
  <si>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</si>
  <si>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</si>
  <si>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</si>
  <si>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</si>
  <si>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</si>
  <si>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</si>
  <si>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</si>
  <si>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</si>
  <si>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</si>
  <si>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</si>
  <si>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</si>
  <si>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</si>
  <si>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</si>
  <si>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</si>
  <si>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</si>
  <si>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</si>
  <si>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</si>
  <si>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</si>
  <si>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</si>
  <si>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</si>
  <si>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</si>
  <si>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</si>
  <si>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</si>
  <si>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</si>
  <si>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</si>
  <si>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</si>
  <si>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</si>
  <si>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</si>
  <si>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</si>
  <si>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</si>
  <si>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</si>
  <si>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</si>
  <si>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</si>
  <si>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</si>
  <si>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</si>
  <si>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</si>
  <si>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</si>
  <si>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</si>
  <si>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</si>
  <si>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</si>
  <si>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</si>
  <si>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</si>
  <si>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</si>
  <si>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</si>
  <si>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</si>
  <si>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</si>
  <si>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</si>
  <si>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</si>
  <si>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</si>
  <si>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</si>
  <si>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</si>
  <si>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</si>
  <si>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</si>
  <si>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</si>
  <si>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</si>
  <si>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</si>
  <si>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</si>
  <si>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</si>
  <si>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</si>
  <si>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</si>
  <si>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</si>
  <si>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</si>
  <si>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</si>
  <si>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</si>
  <si>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</si>
  <si>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</si>
  <si>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</si>
  <si>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</si>
  <si>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</si>
  <si>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</si>
  <si>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</si>
  <si>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</si>
  <si>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</si>
  <si>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</si>
  <si>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</si>
  <si>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</si>
  <si>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</si>
  <si>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</si>
  <si>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</si>
  <si>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</si>
  <si>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</si>
  <si>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</si>
  <si>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</si>
  <si>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</si>
  <si>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</si>
  <si>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</si>
  <si>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</si>
  <si>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</si>
  <si>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</si>
  <si>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</si>
  <si>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</si>
  <si>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</si>
  <si>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</si>
  <si>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</si>
  <si>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</si>
  <si>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</si>
  <si>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</si>
  <si>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</si>
  <si>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</si>
  <si>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</si>
  <si>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</si>
  <si>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</si>
  <si>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</si>
  <si>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</si>
  <si>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</si>
  <si>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</si>
  <si>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</si>
  <si>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</si>
  <si>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</si>
  <si>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</si>
  <si>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</si>
  <si>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</si>
  <si>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</si>
  <si>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</si>
  <si>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</si>
  <si>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</si>
  <si>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</si>
  <si>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</si>
  <si>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</si>
  <si>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</si>
  <si>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</si>
  <si>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</si>
  <si>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</si>
  <si>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</si>
  <si>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</si>
  <si>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</si>
  <si>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</si>
  <si>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</si>
  <si>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</si>
  <si>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</si>
  <si>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</si>
  <si>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</si>
  <si>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</si>
  <si>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</si>
  <si>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</si>
  <si>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</si>
  <si>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</si>
  <si>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</si>
  <si>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</si>
  <si>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</si>
  <si>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</si>
  <si>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</si>
  <si>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</si>
  <si>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</si>
  <si>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</si>
  <si>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</si>
  <si>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</si>
  <si>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</si>
  <si>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</si>
  <si>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</si>
  <si>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</si>
  <si>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</si>
  <si>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</si>
  <si>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</si>
  <si>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</si>
  <si>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</si>
  <si>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</si>
  <si>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</si>
  <si>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</si>
  <si>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</si>
  <si>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</si>
  <si>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</si>
  <si>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</si>
  <si>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</si>
  <si>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</si>
  <si>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</si>
  <si>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</si>
  <si>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</si>
  <si>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</si>
  <si>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</si>
  <si>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</si>
  <si>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</si>
  <si>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</si>
  <si>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</si>
  <si>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</si>
  <si>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</si>
  <si>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</si>
  <si>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</si>
  <si>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</si>
  <si>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</si>
  <si>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</si>
  <si>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</si>
  <si>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</si>
  <si>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</si>
  <si>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</si>
  <si>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</si>
  <si>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</si>
  <si>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</si>
  <si>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</si>
  <si>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</si>
  <si>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</si>
  <si>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</si>
  <si>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</si>
  <si>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</si>
  <si>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</si>
  <si>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</si>
  <si>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</si>
  <si>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</si>
  <si>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</si>
  <si>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</si>
  <si>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</si>
  <si>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</si>
  <si>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</si>
  <si>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</si>
  <si>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</si>
  <si>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</si>
  <si>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</si>
  <si>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</si>
  <si>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</si>
  <si>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</si>
  <si>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</si>
  <si>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</si>
  <si>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</si>
  <si>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</si>
  <si>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</si>
  <si>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</si>
  <si>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</si>
  <si>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</si>
  <si>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</si>
  <si>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</si>
  <si>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</si>
  <si>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</si>
  <si>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</si>
  <si>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</si>
  <si>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</si>
  <si>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</si>
  <si>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</si>
  <si>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</si>
  <si>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</si>
  <si>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</si>
  <si>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</si>
  <si>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</si>
  <si>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</si>
  <si>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</si>
  <si>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</si>
  <si>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</si>
  <si>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</si>
  <si>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</si>
  <si>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</si>
  <si>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</si>
  <si>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</si>
  <si>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</si>
  <si>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</si>
  <si>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</si>
  <si>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</si>
  <si>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</si>
  <si>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</si>
  <si>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</si>
  <si>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</si>
  <si>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</si>
  <si>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</si>
  <si>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</si>
  <si>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</si>
  <si>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</si>
  <si>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</si>
  <si>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</si>
  <si>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</si>
  <si>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</si>
  <si>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</si>
  <si>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</si>
  <si>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</si>
  <si>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</si>
  <si>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</si>
  <si>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</si>
  <si>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</si>
  <si>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</si>
  <si>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</si>
  <si>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</si>
  <si>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</si>
  <si>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</si>
  <si>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</si>
  <si>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</si>
  <si>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</si>
  <si>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</si>
  <si>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</si>
  <si>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</si>
  <si>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</si>
  <si>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</si>
  <si>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</si>
  <si>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</si>
  <si>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</si>
  <si>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</si>
  <si>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</si>
  <si>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</si>
  <si>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</si>
  <si>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</si>
  <si>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</si>
  <si>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</si>
  <si>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</si>
  <si>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</si>
  <si>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</si>
  <si>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</si>
  <si>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</si>
  <si>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</si>
  <si>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</si>
  <si>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</si>
  <si>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</si>
  <si>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</si>
  <si>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</si>
  <si>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</si>
  <si>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</si>
  <si>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</si>
  <si>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</si>
  <si>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</si>
  <si>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</si>
  <si>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</si>
  <si>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</si>
  <si>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</si>
  <si>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</si>
  <si>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</si>
  <si>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</si>
  <si>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</si>
  <si>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</si>
  <si>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</si>
  <si>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</si>
  <si>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</si>
  <si>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</si>
  <si>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</si>
  <si>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</si>
  <si>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</si>
  <si>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</si>
  <si>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</si>
  <si>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</si>
  <si>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</si>
  <si>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</si>
  <si>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</si>
  <si>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</si>
  <si>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</si>
  <si>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</si>
  <si>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</si>
  <si>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</si>
  <si>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</si>
  <si>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</si>
  <si>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</si>
  <si>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</si>
  <si>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</si>
  <si>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</si>
  <si>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</si>
  <si>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</si>
  <si>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</si>
  <si>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</si>
  <si>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</si>
  <si>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</si>
  <si>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</si>
  <si>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</si>
  <si>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</si>
  <si>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</si>
  <si>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</si>
  <si>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</si>
  <si>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</si>
  <si>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</si>
  <si>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</si>
  <si>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</si>
  <si>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</si>
  <si>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</si>
  <si>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</si>
  <si>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</si>
  <si>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</si>
  <si>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</si>
  <si>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</si>
  <si>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</si>
  <si>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</si>
  <si>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</si>
  <si>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</si>
  <si>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</si>
  <si>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</si>
  <si>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</si>
  <si>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</si>
  <si>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</si>
  <si>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</si>
  <si>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</si>
  <si>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</si>
  <si>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</si>
  <si>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</si>
  <si>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</si>
  <si>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</si>
  <si>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</si>
  <si>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</si>
  <si>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</si>
  <si>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</si>
  <si>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</si>
  <si>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</si>
  <si>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</si>
  <si>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</si>
  <si>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</si>
  <si>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</si>
  <si>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</si>
  <si>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</si>
  <si>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</si>
  <si>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</si>
  <si>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</si>
  <si>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</si>
  <si>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</si>
  <si>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</si>
  <si>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</si>
  <si>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</si>
  <si>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</si>
  <si>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</si>
  <si>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</si>
  <si>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</si>
  <si>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</si>
  <si>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</si>
  <si>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</si>
  <si>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</si>
  <si>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</si>
  <si>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</si>
  <si>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</si>
  <si>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</si>
  <si>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</si>
  <si>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</si>
  <si>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</si>
  <si>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</si>
  <si>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</si>
  <si>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</si>
  <si>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</si>
  <si>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</si>
  <si>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</si>
  <si>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</si>
  <si>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</si>
  <si>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</si>
  <si>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</si>
  <si>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</si>
  <si>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</si>
  <si>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</si>
  <si>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</si>
  <si>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</si>
  <si>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</si>
  <si>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</si>
  <si>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</si>
  <si>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</si>
  <si>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</si>
  <si>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</si>
  <si>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</si>
  <si>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</si>
  <si>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</si>
  <si>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</si>
  <si>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</si>
  <si>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</si>
  <si>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</si>
  <si>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</si>
  <si>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</si>
  <si>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</si>
  <si>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</si>
  <si>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</si>
  <si>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</si>
  <si>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</si>
  <si>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</si>
  <si>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</si>
  <si>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</si>
  <si>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</si>
  <si>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</si>
  <si>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</si>
  <si>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</si>
  <si>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</si>
  <si>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</si>
  <si>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</si>
  <si>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</si>
  <si>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</si>
  <si>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</si>
  <si>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</si>
  <si>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</si>
  <si>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</si>
  <si>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</si>
  <si>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</si>
  <si>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</si>
  <si>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</si>
  <si>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</si>
  <si>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</si>
  <si>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</si>
  <si>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</si>
  <si>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</si>
  <si>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</si>
  <si>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</si>
  <si>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</si>
  <si>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</si>
  <si>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</si>
  <si>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</si>
  <si>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</si>
  <si>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</si>
  <si>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</si>
  <si>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</si>
  <si>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</si>
  <si>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</si>
  <si>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</si>
  <si>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</si>
  <si>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</si>
  <si>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</si>
  <si>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</si>
  <si>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</si>
  <si>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</si>
  <si>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</si>
  <si>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</si>
  <si>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</si>
  <si>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</si>
  <si>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</si>
  <si>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</si>
  <si>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</si>
  <si>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</si>
  <si>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</si>
  <si>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</si>
  <si>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</si>
  <si>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</si>
  <si>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</si>
  <si>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</si>
  <si>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</si>
  <si>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</si>
  <si>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</si>
  <si>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</si>
  <si>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</si>
  <si>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</si>
  <si>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</si>
  <si>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</si>
  <si>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</si>
  <si>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</si>
  <si>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</si>
  <si>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</si>
  <si>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</si>
  <si>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</si>
  <si>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</si>
  <si>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</si>
  <si>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</si>
  <si>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</si>
  <si>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</si>
  <si>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</si>
  <si>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</si>
  <si>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</si>
  <si>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</si>
  <si>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</si>
  <si>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</si>
  <si>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</si>
  <si>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</si>
  <si>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</si>
  <si>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</si>
  <si>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</si>
  <si>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</si>
  <si>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</si>
  <si>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</si>
  <si>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</si>
  <si>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</si>
  <si>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</si>
  <si>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</si>
  <si>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</si>
  <si>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</si>
  <si>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</si>
  <si>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</si>
  <si>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</si>
  <si>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</si>
  <si>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</si>
  <si>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</si>
  <si>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</si>
  <si>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</si>
  <si>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</si>
  <si>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</si>
  <si>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</si>
  <si>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</si>
  <si>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</si>
  <si>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</si>
  <si>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</si>
  <si>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</si>
  <si>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</si>
  <si>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</si>
  <si>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</si>
  <si>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</si>
  <si>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</si>
  <si>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</si>
  <si>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</si>
  <si>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</si>
  <si>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</si>
  <si>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</si>
  <si>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</si>
  <si>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</si>
  <si>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</si>
  <si>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</si>
  <si>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</si>
  <si>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</si>
  <si>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</si>
  <si>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</si>
  <si>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</si>
  <si>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</si>
  <si>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</si>
  <si>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</si>
  <si>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</si>
  <si>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</si>
  <si>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</si>
  <si>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</si>
  <si>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</si>
  <si>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</si>
  <si>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</si>
  <si>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</si>
  <si>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</si>
  <si>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</si>
  <si>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</si>
  <si>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</si>
  <si>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</si>
  <si>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</si>
  <si>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</si>
  <si>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</si>
  <si>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</si>
  <si>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</si>
  <si>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</si>
  <si>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</si>
  <si>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</si>
  <si>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</si>
  <si>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</si>
  <si>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</si>
  <si>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</si>
  <si>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</si>
  <si>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</si>
  <si>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</si>
  <si>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</si>
  <si>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</si>
  <si>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</si>
  <si>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</si>
  <si>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</si>
  <si>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</si>
  <si>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</si>
  <si>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</si>
  <si>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</si>
  <si>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</si>
  <si>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</si>
  <si>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</si>
  <si>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</si>
  <si>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</si>
  <si>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</si>
  <si>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</si>
  <si>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</si>
  <si>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</si>
  <si>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</si>
  <si>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</si>
  <si>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</si>
  <si>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</si>
  <si>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</si>
  <si>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</si>
  <si>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</si>
  <si>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</si>
  <si>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</si>
  <si>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</si>
  <si>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</si>
  <si>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</si>
  <si>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</si>
  <si>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</si>
  <si>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</si>
  <si>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</si>
  <si>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</si>
  <si>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</si>
  <si>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</si>
  <si>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</si>
  <si>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</si>
  <si>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</si>
  <si>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</si>
  <si>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</si>
  <si>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</si>
  <si>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</si>
  <si>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</si>
  <si>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</si>
  <si>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</si>
  <si>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</si>
  <si>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</si>
  <si>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</si>
  <si>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</si>
  <si>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</si>
  <si>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</si>
  <si>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</si>
  <si>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</si>
  <si>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</si>
  <si>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</si>
  <si>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</si>
  <si>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</si>
  <si>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</si>
  <si>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</si>
  <si>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</si>
  <si>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</si>
  <si>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</si>
  <si>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</si>
  <si>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</si>
  <si>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</si>
  <si>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</si>
  <si>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</si>
  <si>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</si>
  <si>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</si>
  <si>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</si>
  <si>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</si>
  <si>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</si>
  <si>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</si>
  <si>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</si>
  <si>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</si>
  <si>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</si>
  <si>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</si>
  <si>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</si>
  <si>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</si>
  <si>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</si>
  <si>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</si>
  <si>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</si>
  <si>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</si>
  <si>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</si>
  <si>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</si>
  <si>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</si>
  <si>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</si>
  <si>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</si>
  <si>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</si>
  <si>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</si>
  <si>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</si>
  <si>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</si>
  <si>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</si>
  <si>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</si>
  <si>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</si>
  <si>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</si>
  <si>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</si>
  <si>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</si>
  <si>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</si>
  <si>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</si>
  <si>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</si>
  <si>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</si>
  <si>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</si>
  <si>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</si>
  <si>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</si>
  <si>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</si>
  <si>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</si>
  <si>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</si>
  <si>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</si>
  <si>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</si>
  <si>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</si>
  <si>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</si>
  <si>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</si>
  <si>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</si>
  <si>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</si>
  <si>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</si>
  <si>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</si>
  <si>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</si>
  <si>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</si>
  <si>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</si>
  <si>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</si>
  <si>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</si>
  <si>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</si>
  <si>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</si>
  <si>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</si>
  <si>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</si>
  <si>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</si>
  <si>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</si>
  <si>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</si>
  <si>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</si>
  <si>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</si>
  <si>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</si>
  <si>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</si>
  <si>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</si>
  <si>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</si>
  <si>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</si>
  <si>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</si>
  <si>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</si>
  <si>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</si>
  <si>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</si>
  <si>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</si>
  <si>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</si>
  <si>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</si>
  <si>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</si>
  <si>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</si>
  <si>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</si>
  <si>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</si>
  <si>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</si>
  <si>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</si>
  <si>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</si>
  <si>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</si>
  <si>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</si>
  <si>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</si>
  <si>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</si>
  <si>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</si>
  <si>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</si>
  <si>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</si>
  <si>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</si>
  <si>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</si>
  <si>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</si>
  <si>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</si>
  <si>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</si>
  <si>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</si>
  <si>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</si>
  <si>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</si>
  <si>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</si>
  <si>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</si>
  <si>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</si>
  <si>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</si>
  <si>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</si>
  <si>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</si>
  <si>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</si>
  <si>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</si>
  <si>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</si>
  <si>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</si>
  <si>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</si>
  <si>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</si>
  <si>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</si>
  <si>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</si>
  <si>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</si>
  <si>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</si>
  <si>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</si>
  <si>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</si>
  <si>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</si>
  <si>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</si>
  <si>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</si>
  <si>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</si>
  <si>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</si>
  <si>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</si>
  <si>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</si>
  <si>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</si>
  <si>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</si>
  <si>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</si>
  <si>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</si>
  <si>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</si>
  <si>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</si>
  <si>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</si>
  <si>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</si>
  <si>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</si>
  <si>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</si>
  <si>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</si>
  <si>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</si>
  <si>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</si>
  <si>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</si>
  <si>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</si>
  <si>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</si>
  <si>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</si>
  <si>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</si>
  <si>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</si>
  <si>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</si>
  <si>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</si>
  <si>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</si>
  <si>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</si>
  <si>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</si>
  <si>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</si>
  <si>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</si>
  <si>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</si>
  <si>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</si>
  <si>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</si>
  <si>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</si>
  <si>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</si>
  <si>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</si>
  <si>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</si>
  <si>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</si>
  <si>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</si>
  <si>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</si>
  <si>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</si>
  <si>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</si>
  <si>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</si>
  <si>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</si>
  <si>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</si>
  <si>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</si>
  <si>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</si>
  <si>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</si>
  <si>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</si>
  <si>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</si>
  <si>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</si>
  <si>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</si>
  <si>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</si>
  <si>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</si>
  <si>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</si>
  <si>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</si>
  <si>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</si>
  <si>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</si>
  <si>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</si>
  <si>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</si>
  <si>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</si>
  <si>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</si>
  <si>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</si>
  <si>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</si>
  <si>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</si>
  <si>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</si>
  <si>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</si>
  <si>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</si>
  <si>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</si>
  <si>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</si>
  <si>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</si>
  <si>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</si>
  <si>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</si>
  <si>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</si>
  <si>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</si>
  <si>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</si>
  <si>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</si>
  <si>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</si>
  <si>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</si>
  <si>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</si>
  <si>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</si>
  <si>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</si>
  <si>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</si>
  <si>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</si>
  <si>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</si>
  <si>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</si>
  <si>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</si>
  <si>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</si>
  <si>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</si>
  <si>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</si>
  <si>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</si>
  <si>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</si>
  <si>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</si>
  <si>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</si>
  <si>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</si>
  <si>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</si>
  <si>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</si>
  <si>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</si>
  <si>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</si>
  <si>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</si>
  <si>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</si>
  <si>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</si>
  <si>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</si>
  <si>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</si>
  <si>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</si>
  <si>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</si>
  <si>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</si>
  <si>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</si>
  <si>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</si>
  <si>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</si>
  <si>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</si>
  <si>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</si>
  <si>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</si>
  <si>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</si>
  <si>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</si>
  <si>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</si>
  <si>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</si>
  <si>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</si>
  <si>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</si>
  <si>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</si>
  <si>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</si>
  <si>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</si>
  <si>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</si>
  <si>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</si>
  <si>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</si>
  <si>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</si>
  <si>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</si>
  <si>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</si>
  <si>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</si>
  <si>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</si>
  <si>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</si>
  <si>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</si>
  <si>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</si>
  <si>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</si>
  <si>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</si>
  <si>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</si>
  <si>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</si>
  <si>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</si>
  <si>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</si>
  <si>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</si>
  <si>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</si>
  <si>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</si>
  <si>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</si>
  <si>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</si>
  <si>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</si>
  <si>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</si>
  <si>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</si>
  <si>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</si>
  <si>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</si>
  <si>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</si>
  <si>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</si>
  <si>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</si>
  <si>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</si>
  <si>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</si>
  <si>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</si>
  <si>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</si>
  <si>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</si>
  <si>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</si>
  <si>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</si>
  <si>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</si>
  <si>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</si>
  <si>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</si>
  <si>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</si>
  <si>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</si>
  <si>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</si>
  <si>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</si>
  <si>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</si>
  <si>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</si>
  <si>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</si>
  <si>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</si>
  <si>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</si>
  <si>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</si>
  <si>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</si>
  <si>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</si>
  <si>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</si>
  <si>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</si>
  <si>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</si>
  <si>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</si>
  <si>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</si>
  <si>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</si>
  <si>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</si>
  <si>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</si>
  <si>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</si>
  <si>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</si>
  <si>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</si>
  <si>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</si>
  <si>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</si>
  <si>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</si>
  <si>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</si>
  <si>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</si>
  <si>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</si>
  <si>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</si>
  <si>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</si>
  <si>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</si>
  <si>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</si>
  <si>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</si>
  <si>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</si>
  <si>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</si>
  <si>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</si>
  <si>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</si>
  <si>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</si>
  <si>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</si>
  <si>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</si>
  <si>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</si>
  <si>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</si>
  <si>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</si>
  <si>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</si>
  <si>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</si>
  <si>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</si>
  <si>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</si>
  <si>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</si>
  <si>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</si>
  <si>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</si>
  <si>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</si>
  <si>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</si>
  <si>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</si>
  <si>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</si>
  <si>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</si>
  <si>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</si>
  <si>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</si>
  <si>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</si>
  <si>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</si>
  <si>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</si>
  <si>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</si>
  <si>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</si>
  <si>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</si>
  <si>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</si>
  <si>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</si>
  <si>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</si>
  <si>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</si>
  <si>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</si>
  <si>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</si>
  <si>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</si>
  <si>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</si>
  <si>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</si>
  <si>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</si>
  <si>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</si>
  <si>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</si>
  <si>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</si>
  <si>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</si>
  <si>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</si>
  <si>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</si>
  <si>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</si>
  <si>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</si>
  <si>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</si>
  <si>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</si>
  <si>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</si>
  <si>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</si>
  <si>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</si>
  <si>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</si>
  <si>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</si>
  <si>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</si>
  <si>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</si>
  <si>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</si>
  <si>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</si>
  <si>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</si>
  <si>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</si>
  <si>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</si>
  <si>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</si>
  <si>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</si>
  <si>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</si>
  <si>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</si>
  <si>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</si>
  <si>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</si>
  <si>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</si>
  <si>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</si>
  <si>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</si>
  <si>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</si>
  <si>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</si>
  <si>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</si>
  <si>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</si>
  <si>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</si>
  <si>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</si>
  <si>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</si>
  <si>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</si>
  <si>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</si>
  <si>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</si>
  <si>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</si>
  <si>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</si>
  <si>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</si>
  <si>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</si>
  <si>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</si>
  <si>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</si>
  <si>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</si>
  <si>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</si>
  <si>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</si>
  <si>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</si>
  <si>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</si>
  <si>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</si>
  <si>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</si>
  <si>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</si>
  <si>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</si>
  <si>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</si>
  <si>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</si>
  <si>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</si>
  <si>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</si>
  <si>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</si>
  <si>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</si>
  <si>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</si>
  <si>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</si>
  <si>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</si>
  <si>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</si>
  <si>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</si>
  <si>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</si>
  <si>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</si>
  <si>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</si>
  <si>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</si>
  <si>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</si>
  <si>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</si>
  <si>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</si>
  <si>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</si>
  <si>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</si>
  <si>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</si>
  <si>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</si>
  <si>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</si>
  <si>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</si>
  <si>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</si>
  <si>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</si>
  <si>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</si>
  <si>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</si>
  <si>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</si>
  <si>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</si>
  <si>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</si>
  <si>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</si>
  <si>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</si>
  <si>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</si>
  <si>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</si>
  <si>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</si>
  <si>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</si>
  <si>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</si>
  <si>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</si>
  <si>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</si>
  <si>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</si>
  <si>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</si>
  <si>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</si>
  <si>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</si>
  <si>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</si>
  <si>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</si>
  <si>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</si>
  <si>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</si>
  <si>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</si>
  <si>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</si>
  <si>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</si>
  <si>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</si>
  <si>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</si>
  <si>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</si>
  <si>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</si>
  <si>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</si>
  <si>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</si>
  <si>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</si>
  <si>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</si>
  <si>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</si>
  <si>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</si>
  <si>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</si>
  <si>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</si>
  <si>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</si>
  <si>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</si>
  <si>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</si>
  <si>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</si>
  <si>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</si>
  <si>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</si>
  <si>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</si>
  <si>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</si>
  <si>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</si>
  <si>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</si>
  <si>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</si>
  <si>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</si>
  <si>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</si>
  <si>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</si>
  <si>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</si>
  <si>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</si>
  <si>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</si>
  <si>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</si>
  <si>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</si>
  <si>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</si>
  <si>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</si>
  <si>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</si>
  <si>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</si>
  <si>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</si>
  <si>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</si>
  <si>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</si>
  <si>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</si>
  <si>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</si>
  <si>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</si>
  <si>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</si>
  <si>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</si>
  <si>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</si>
  <si>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</si>
  <si>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</si>
  <si>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</si>
  <si>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</si>
  <si>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</si>
  <si>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</si>
  <si>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</si>
  <si>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</si>
  <si>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</si>
  <si>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</si>
  <si>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</si>
  <si>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</si>
  <si>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</si>
  <si>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</si>
  <si>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</si>
  <si>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</si>
  <si>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</si>
  <si>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</si>
  <si>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</si>
  <si>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</si>
  <si>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</si>
  <si>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</si>
  <si>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</si>
  <si>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</si>
  <si>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</si>
  <si>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</si>
  <si>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</si>
  <si>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</si>
  <si>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</si>
  <si>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</si>
  <si>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</si>
  <si>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</si>
  <si>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</si>
  <si>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</si>
  <si>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</si>
  <si>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</si>
  <si>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</si>
  <si>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</si>
  <si>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</si>
  <si>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</si>
  <si>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</si>
  <si>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</si>
  <si>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</si>
  <si>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</si>
  <si>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</si>
  <si>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</si>
  <si>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</si>
  <si>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</si>
  <si>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</si>
  <si>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</si>
  <si>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</si>
  <si>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</si>
  <si>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</si>
  <si>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</si>
  <si>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</si>
  <si>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</si>
  <si>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</si>
  <si>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</si>
  <si>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</si>
  <si>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</si>
  <si>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</si>
  <si>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</si>
  <si>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</si>
  <si>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</si>
  <si>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</si>
  <si>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</si>
  <si>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</si>
  <si>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</si>
  <si>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</si>
  <si>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</si>
  <si>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</si>
  <si>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</si>
  <si>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</si>
  <si>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</si>
  <si>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</si>
  <si>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</si>
  <si>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</si>
  <si>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</si>
  <si>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</si>
  <si>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</si>
  <si>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</si>
  <si>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</si>
  <si>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</si>
  <si>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</si>
  <si>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</si>
  <si>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</si>
  <si>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</si>
  <si>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</si>
  <si>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</si>
  <si>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</si>
  <si>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</si>
  <si>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</si>
  <si>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</si>
  <si>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</si>
  <si>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</si>
  <si>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</si>
  <si>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</si>
  <si>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</si>
  <si>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</si>
  <si>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</si>
  <si>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</si>
  <si>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</si>
  <si>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</si>
  <si>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</si>
  <si>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</si>
  <si>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</si>
  <si>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</si>
  <si>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</si>
  <si>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</si>
  <si>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</si>
  <si>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</si>
  <si>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</si>
  <si>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</si>
  <si>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</si>
  <si>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</si>
  <si>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</si>
  <si>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</si>
  <si>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</si>
  <si>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</si>
  <si>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</si>
  <si>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</si>
  <si>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</si>
  <si>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</si>
  <si>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</si>
  <si>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</si>
  <si>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</si>
  <si>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</si>
  <si>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</si>
  <si>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</si>
  <si>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</si>
  <si>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</si>
  <si>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</si>
  <si>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</si>
  <si>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</si>
  <si>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</si>
  <si>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</si>
  <si>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</si>
  <si>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</si>
  <si>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</si>
  <si>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</si>
  <si>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</si>
  <si>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</si>
  <si>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</si>
  <si>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</si>
  <si>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</si>
  <si>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</si>
  <si>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</si>
  <si>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</si>
  <si>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</si>
  <si>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</si>
  <si>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</si>
  <si>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</si>
  <si>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</si>
  <si>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</si>
  <si>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</si>
  <si>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</si>
  <si>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</si>
  <si>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</si>
  <si>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</si>
  <si>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</si>
  <si>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</si>
  <si>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</si>
  <si>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</si>
  <si>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</si>
  <si>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</si>
  <si>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</si>
  <si>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</si>
  <si>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</si>
  <si>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</si>
  <si>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</si>
  <si>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</si>
  <si>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</si>
  <si>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</si>
  <si>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</si>
  <si>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</si>
  <si>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</si>
  <si>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</si>
  <si>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</si>
  <si>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</si>
  <si>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</si>
  <si>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</si>
  <si>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</si>
  <si>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</si>
  <si>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</si>
  <si>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</si>
  <si>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</si>
  <si>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</si>
  <si>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</si>
  <si>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</si>
  <si>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</si>
  <si>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</si>
  <si>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</si>
  <si>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</si>
  <si>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</si>
  <si>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</si>
  <si>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</si>
  <si>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</si>
  <si>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</si>
  <si>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</si>
  <si>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</si>
  <si>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</si>
  <si>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</si>
  <si>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</si>
  <si>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</si>
  <si>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</si>
  <si>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</si>
  <si>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</si>
  <si>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</si>
  <si>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</si>
  <si>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</si>
  <si>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</si>
  <si>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</si>
  <si>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</si>
  <si>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</si>
  <si>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</si>
  <si>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</si>
  <si>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</si>
  <si>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</si>
  <si>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</si>
  <si>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</si>
  <si>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</si>
  <si>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</si>
  <si>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</si>
  <si>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</si>
  <si>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</si>
  <si>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</si>
  <si>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</si>
  <si>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</si>
  <si>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</si>
  <si>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</si>
  <si>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</si>
  <si>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</si>
  <si>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</si>
  <si>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</si>
  <si>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</si>
  <si>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</si>
  <si>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</si>
  <si>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</si>
  <si>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</si>
  <si>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</si>
  <si>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</si>
  <si>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</si>
  <si>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</si>
  <si>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</si>
  <si>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</si>
  <si>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</si>
  <si>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</si>
  <si>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</si>
  <si>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</si>
  <si>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</si>
  <si>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</si>
  <si>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</si>
  <si>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</si>
  <si>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</si>
  <si>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</si>
  <si>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</si>
  <si>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</si>
  <si>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</si>
  <si>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</si>
  <si>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</si>
  <si>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</si>
  <si>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</si>
  <si>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</si>
  <si>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</si>
  <si>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</si>
  <si>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</si>
  <si>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</si>
  <si>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</si>
  <si>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</si>
  <si>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</si>
  <si>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</si>
  <si>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</si>
  <si>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</si>
  <si>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</si>
  <si>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</si>
  <si>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</si>
  <si>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</si>
  <si>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</si>
  <si>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</si>
  <si>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</si>
  <si>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</si>
  <si>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</si>
  <si>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</si>
  <si>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</si>
  <si>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</si>
  <si>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</si>
  <si>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</si>
  <si>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</si>
  <si>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</si>
  <si>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</si>
  <si>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</si>
  <si>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</si>
  <si>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</si>
  <si>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</si>
  <si>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</si>
  <si>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</si>
  <si>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</si>
  <si>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</si>
  <si>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</si>
  <si>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</si>
  <si>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</si>
  <si>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</si>
  <si>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</si>
  <si>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</si>
  <si>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</si>
  <si>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</si>
  <si>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</si>
  <si>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</si>
  <si>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</si>
  <si>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</si>
  <si>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</si>
  <si>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</si>
  <si>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</si>
  <si>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</si>
  <si>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</si>
  <si>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</si>
  <si>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</si>
  <si>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</si>
  <si>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</si>
  <si>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</si>
  <si>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</si>
  <si>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</si>
  <si>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</si>
  <si>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</si>
  <si>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</si>
  <si>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</si>
  <si>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</si>
  <si>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</si>
  <si>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</si>
  <si>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</si>
  <si>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</si>
  <si>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</si>
  <si>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</si>
  <si>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</si>
  <si>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</si>
  <si>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</si>
  <si>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</si>
  <si>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</si>
  <si>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</si>
  <si>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</si>
  <si>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</si>
  <si>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</si>
  <si>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</si>
  <si>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</si>
  <si>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</si>
  <si>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</si>
  <si>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</si>
  <si>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</si>
  <si>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</si>
  <si>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</si>
  <si>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</si>
  <si>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</si>
  <si>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</si>
  <si>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</si>
  <si>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</si>
  <si>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</si>
  <si>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</si>
  <si>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</si>
  <si>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</si>
  <si>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</si>
  <si>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</si>
  <si>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</si>
  <si>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</si>
  <si>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</si>
  <si>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</si>
  <si>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</si>
  <si>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</si>
  <si>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</si>
  <si>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</si>
  <si>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</si>
  <si>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</si>
  <si>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</si>
  <si>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</si>
  <si>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</si>
  <si>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</si>
  <si>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</si>
  <si>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</si>
  <si>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</si>
  <si>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</si>
  <si>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</si>
  <si>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</si>
  <si>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</si>
  <si>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</si>
  <si>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</si>
  <si>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</si>
  <si>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</si>
  <si>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</si>
  <si>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</si>
  <si>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</si>
  <si>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</si>
  <si>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</si>
  <si>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</si>
  <si>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</si>
  <si>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</si>
  <si>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</si>
  <si>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</si>
  <si>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</si>
  <si>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</si>
  <si>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</si>
  <si>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</si>
  <si>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</si>
  <si>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</si>
  <si>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</si>
  <si>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</si>
  <si>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</si>
  <si>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</si>
  <si>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</si>
  <si>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</si>
  <si>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</si>
  <si>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</si>
  <si>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</si>
  <si>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</si>
  <si>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</si>
  <si>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</si>
  <si>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</si>
  <si>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</si>
  <si>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</si>
  <si>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</si>
  <si>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</si>
  <si>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</si>
  <si>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</si>
  <si>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</si>
  <si>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</si>
  <si>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</si>
  <si>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</si>
  <si>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</si>
  <si>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</si>
  <si>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</si>
  <si>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</si>
  <si>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</si>
  <si>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</si>
  <si>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</si>
  <si>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</si>
  <si>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</si>
  <si>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</si>
  <si>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</si>
  <si>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</si>
  <si>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</si>
  <si>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</si>
  <si>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</si>
  <si>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</si>
  <si>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</si>
  <si>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</si>
  <si>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</si>
  <si>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</si>
  <si>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</si>
  <si>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</si>
  <si>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</si>
  <si>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</si>
  <si>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</si>
  <si>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</si>
  <si>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</si>
  <si>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</si>
  <si>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</si>
  <si>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</si>
  <si>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</si>
  <si>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</si>
  <si>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</si>
  <si>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</si>
  <si>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</si>
  <si>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</si>
  <si>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</si>
  <si>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</si>
  <si>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</si>
  <si>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</si>
  <si>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</si>
  <si>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</si>
  <si>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</si>
  <si>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</si>
  <si>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</si>
  <si>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</si>
  <si>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</si>
  <si>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</si>
  <si>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</si>
  <si>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</si>
  <si>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</si>
  <si>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</si>
  <si>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</si>
  <si>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</si>
  <si>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</si>
  <si>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</si>
  <si>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</si>
  <si>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</si>
  <si>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</si>
  <si>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</si>
  <si>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</si>
  <si>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</si>
  <si>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</si>
  <si>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</si>
  <si>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</si>
  <si>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</si>
  <si>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</si>
  <si>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</si>
  <si>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</si>
  <si>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</si>
  <si>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</si>
  <si>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</si>
  <si>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</si>
  <si>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</si>
  <si>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</si>
  <si>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</si>
  <si>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</si>
  <si>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</si>
  <si>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</si>
  <si>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</si>
  <si>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</si>
  <si>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</si>
  <si>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</si>
  <si>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</si>
  <si>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</si>
  <si>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</si>
  <si>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</si>
  <si>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</si>
  <si>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</si>
  <si>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</si>
  <si>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</si>
  <si>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</si>
  <si>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</si>
  <si>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</si>
  <si>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</si>
  <si>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</si>
  <si>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</si>
  <si>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</si>
  <si>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</si>
  <si>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</si>
  <si>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</si>
  <si>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</si>
  <si>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</si>
  <si>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</si>
  <si>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</si>
  <si>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</si>
  <si>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</si>
  <si>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</si>
  <si>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</si>
  <si>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</si>
  <si>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</si>
  <si>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</si>
  <si>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</si>
  <si>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</si>
  <si>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</si>
  <si>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</si>
  <si>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</si>
  <si>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</si>
  <si>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</si>
  <si>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</si>
  <si>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</si>
  <si>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</si>
  <si>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</si>
  <si>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</si>
  <si>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</si>
  <si>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</si>
  <si>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</si>
  <si>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</si>
  <si>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</si>
  <si>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</si>
  <si>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</si>
  <si>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</si>
  <si>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</si>
  <si>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</si>
  <si>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</si>
  <si>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</si>
  <si>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</si>
  <si>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</si>
  <si>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</si>
  <si>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</si>
  <si>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</si>
  <si>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</si>
  <si>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</si>
  <si>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</si>
  <si>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</si>
  <si>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</si>
  <si>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</si>
  <si>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</si>
  <si>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</si>
  <si>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</si>
  <si>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</si>
  <si>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</si>
  <si>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</si>
  <si>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</si>
  <si>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</si>
  <si>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</si>
  <si>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</si>
  <si>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</si>
  <si>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</si>
  <si>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</si>
  <si>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</si>
  <si>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</si>
  <si>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</si>
  <si>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</si>
  <si>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</si>
  <si>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</si>
  <si>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</si>
  <si>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</si>
  <si>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</si>
  <si>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</si>
  <si>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</si>
  <si>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</si>
  <si>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</si>
  <si>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</si>
  <si>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</si>
  <si>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</si>
  <si>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</si>
  <si>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</si>
  <si>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</si>
  <si>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</si>
  <si>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</si>
  <si>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</si>
  <si>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</si>
  <si>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</si>
  <si>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</si>
  <si>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</si>
  <si>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</si>
  <si>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</si>
  <si>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</si>
  <si>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</si>
  <si>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</si>
  <si>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</si>
  <si>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</si>
  <si>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</si>
  <si>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</si>
  <si>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</si>
  <si>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</si>
  <si>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</si>
  <si>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</si>
  <si>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</si>
  <si>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</si>
  <si>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</si>
  <si>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</si>
  <si>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</si>
  <si>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</si>
  <si>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</si>
  <si>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</si>
  <si>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</si>
  <si>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</si>
  <si>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</si>
  <si>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</si>
  <si>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</si>
  <si>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</si>
  <si>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</si>
  <si>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</si>
  <si>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</si>
  <si>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</si>
  <si>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</si>
  <si>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</si>
  <si>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</si>
  <si>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</si>
  <si>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</si>
  <si>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</si>
  <si>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</si>
  <si>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</si>
  <si>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</si>
  <si>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</si>
  <si>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</si>
  <si>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</si>
  <si>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</si>
  <si>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</si>
  <si>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</si>
  <si>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</si>
  <si>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</si>
  <si>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</si>
  <si>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</si>
  <si>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</si>
  <si>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</si>
  <si>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</si>
  <si>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</si>
  <si>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</si>
  <si>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</si>
  <si>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</si>
  <si>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</si>
  <si>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</si>
  <si>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</si>
  <si>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</si>
  <si>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</si>
  <si>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</si>
  <si>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</si>
  <si>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</si>
  <si>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</si>
  <si>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</si>
  <si>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</si>
  <si>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</si>
  <si>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</si>
  <si>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</si>
  <si>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</si>
  <si>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</si>
  <si>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</si>
  <si>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</si>
  <si>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</si>
  <si>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</si>
  <si>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</si>
  <si>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</si>
  <si>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</si>
  <si>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</si>
  <si>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</si>
  <si>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</si>
  <si>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</si>
  <si>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</si>
  <si>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</si>
  <si>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</si>
  <si>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</si>
  <si>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</si>
  <si>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</si>
  <si>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</si>
  <si>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</si>
  <si>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</si>
  <si>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</si>
  <si>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</si>
  <si>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</si>
  <si>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</si>
  <si>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</si>
  <si>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</si>
  <si>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</si>
  <si>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</si>
  <si>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</si>
  <si>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</si>
  <si>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</si>
  <si>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</si>
  <si>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</si>
  <si>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</si>
  <si>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</si>
  <si>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</si>
  <si>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</si>
  <si>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</si>
  <si>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</si>
  <si>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</si>
  <si>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</si>
  <si>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</si>
  <si>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</si>
  <si>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</si>
  <si>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</si>
  <si>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</si>
  <si>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</si>
  <si>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</si>
  <si>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</si>
  <si>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</si>
  <si>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</si>
  <si>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</si>
  <si>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</si>
  <si>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</si>
  <si>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</si>
  <si>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</si>
  <si>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</si>
  <si>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</si>
  <si>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</si>
  <si>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</si>
  <si>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</si>
  <si>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</si>
  <si>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</si>
  <si>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</si>
  <si>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</si>
  <si>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</si>
  <si>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</si>
  <si>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</si>
  <si>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</si>
  <si>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</si>
  <si>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</si>
  <si>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</si>
  <si>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</si>
  <si>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</si>
  <si>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</si>
  <si>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</si>
  <si>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</si>
  <si>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</si>
  <si>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</si>
  <si>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</si>
  <si>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</si>
  <si>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</si>
  <si>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</si>
  <si>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</si>
  <si>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</si>
  <si>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</si>
  <si>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</si>
  <si>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</si>
  <si>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</si>
  <si>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</si>
  <si>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</si>
  <si>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</si>
  <si>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</si>
  <si>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</si>
  <si>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</si>
  <si>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</si>
  <si>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</si>
  <si>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</si>
  <si>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</si>
  <si>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</si>
  <si>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</si>
  <si>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</si>
  <si>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</si>
  <si>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</si>
  <si>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</si>
  <si>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</si>
  <si>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</si>
  <si>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</si>
  <si>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</si>
  <si>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</si>
  <si>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</si>
  <si>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</si>
  <si>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</si>
  <si>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</si>
  <si>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</si>
  <si>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</si>
  <si>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</si>
  <si>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</si>
  <si>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</si>
  <si>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</si>
  <si>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</si>
  <si>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</si>
  <si>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</si>
  <si>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</si>
  <si>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</si>
  <si>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</si>
  <si>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</si>
  <si>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</si>
  <si>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</si>
  <si>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</si>
  <si>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</si>
  <si>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</si>
  <si>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</si>
  <si>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</si>
  <si>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</si>
  <si>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</si>
  <si>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</si>
  <si>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</si>
  <si>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</si>
  <si>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</si>
  <si>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</si>
  <si>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</si>
  <si>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</si>
  <si>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</si>
  <si>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</si>
  <si>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</si>
  <si>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</si>
  <si>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</si>
  <si>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</si>
  <si>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</si>
  <si>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</si>
  <si>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</si>
  <si>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</si>
  <si>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</si>
  <si>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</si>
  <si>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</si>
  <si>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</si>
  <si>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</si>
  <si>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</si>
  <si>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</si>
  <si>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</si>
  <si>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</si>
  <si>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</si>
  <si>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</si>
  <si>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</si>
  <si>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</si>
  <si>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</si>
  <si>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</si>
  <si>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</si>
  <si>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</si>
  <si>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</si>
  <si>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</si>
  <si>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</si>
  <si>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</si>
  <si>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</si>
  <si>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</si>
  <si>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</si>
  <si>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</si>
  <si>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</si>
  <si>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</si>
  <si>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</si>
  <si>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</si>
  <si>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</si>
  <si>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</si>
  <si>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</si>
  <si>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</si>
  <si>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</si>
  <si>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</si>
  <si>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</si>
  <si>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</si>
  <si>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</si>
  <si>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</si>
  <si>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</si>
  <si>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</si>
  <si>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</si>
  <si>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</si>
  <si>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</si>
  <si>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</si>
  <si>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</si>
  <si>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</si>
  <si>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</si>
  <si>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</si>
  <si>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</si>
  <si>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</si>
  <si>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</si>
  <si>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</si>
  <si>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</si>
  <si>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</si>
  <si>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</si>
  <si>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</si>
  <si>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</si>
  <si>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</si>
  <si>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</si>
  <si>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</si>
  <si>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</si>
  <si>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</si>
  <si>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</si>
  <si>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</si>
  <si>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</si>
  <si>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</si>
  <si>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</si>
  <si>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</si>
  <si>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</si>
  <si>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</si>
  <si>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</si>
  <si>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</si>
  <si>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</si>
  <si>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</si>
  <si>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</si>
  <si>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</si>
  <si>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</si>
  <si>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</si>
  <si>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</si>
  <si>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</si>
  <si>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</si>
  <si>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</si>
  <si>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</si>
  <si>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</si>
  <si>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</si>
  <si>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</si>
  <si>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</si>
  <si>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</si>
  <si>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</si>
  <si>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</si>
  <si>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</si>
  <si>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</si>
  <si>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</si>
  <si>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</si>
  <si>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</si>
  <si>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</si>
  <si>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</si>
  <si>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</si>
  <si>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</si>
  <si>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</si>
  <si>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</si>
  <si>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</si>
  <si>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</si>
  <si>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</si>
  <si>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</si>
  <si>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</si>
  <si>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</si>
  <si>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</si>
  <si>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</si>
  <si>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</si>
  <si>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</si>
  <si>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</si>
  <si>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</si>
  <si>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</si>
  <si>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</si>
  <si>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</si>
  <si>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</si>
  <si>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</si>
  <si>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</si>
  <si>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</si>
  <si>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</si>
  <si>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</si>
  <si>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</si>
  <si>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</si>
  <si>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</si>
  <si>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</si>
  <si>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</si>
  <si>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</si>
  <si>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</si>
  <si>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</si>
  <si>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</si>
  <si>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</si>
  <si>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</si>
  <si>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</si>
  <si>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</si>
  <si>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</si>
  <si>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</si>
  <si>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</si>
  <si>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</si>
  <si>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</si>
  <si>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</si>
  <si>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</si>
  <si>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</si>
  <si>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</si>
  <si>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</si>
  <si>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</si>
  <si>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</si>
  <si>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</si>
  <si>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</si>
  <si>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</si>
  <si>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</si>
  <si>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</si>
  <si>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</si>
  <si>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</si>
  <si>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</si>
  <si>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</si>
  <si>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</si>
  <si>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</si>
  <si>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</si>
  <si>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</si>
  <si>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</si>
  <si>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</si>
  <si>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</si>
  <si>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</si>
  <si>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</si>
  <si>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</si>
  <si>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</si>
  <si>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</si>
  <si>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</si>
  <si>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</si>
  <si>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</si>
  <si>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</si>
  <si>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</si>
  <si>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</si>
  <si>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</si>
  <si>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</si>
  <si>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</si>
  <si>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</si>
  <si>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</si>
  <si>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</si>
  <si>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</si>
  <si>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</si>
  <si>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</si>
  <si>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</si>
  <si>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</si>
  <si>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</si>
  <si>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</si>
  <si>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</si>
  <si>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</si>
  <si>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</si>
  <si>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</si>
  <si>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</si>
  <si>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</si>
  <si>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</si>
  <si>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</si>
  <si>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</si>
  <si>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</si>
  <si>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</si>
  <si>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</si>
  <si>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</si>
  <si>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</si>
  <si>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</si>
  <si>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</si>
  <si>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</si>
  <si>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</si>
  <si>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</si>
  <si>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</si>
  <si>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</si>
  <si>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</si>
  <si>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</si>
  <si>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</si>
  <si>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</si>
  <si>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</si>
  <si>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</si>
  <si>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</si>
  <si>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</si>
  <si>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</si>
  <si>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</si>
  <si>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</si>
  <si>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</si>
  <si>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</si>
  <si>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</si>
  <si>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</si>
  <si>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</si>
  <si>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</si>
  <si>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</si>
  <si>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</si>
  <si>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</si>
  <si>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</si>
  <si>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</si>
  <si>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</si>
  <si>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</si>
  <si>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</si>
  <si>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</si>
  <si>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</si>
  <si>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</si>
  <si>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</si>
  <si>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</si>
  <si>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</si>
  <si>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</si>
  <si>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</si>
  <si>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</si>
  <si>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</si>
  <si>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</si>
  <si>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</si>
  <si>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</si>
  <si>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</si>
  <si>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</si>
  <si>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</si>
  <si>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</si>
  <si>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</si>
  <si>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</si>
  <si>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</si>
  <si>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</si>
  <si>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</si>
  <si>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</si>
  <si>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</si>
  <si>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</si>
  <si>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</si>
  <si>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</si>
  <si>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</si>
  <si>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</si>
  <si>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</si>
  <si>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</si>
  <si>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</si>
  <si>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</si>
  <si>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</si>
  <si>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</si>
  <si>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</si>
  <si>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</si>
  <si>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</si>
  <si>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</si>
  <si>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</si>
  <si>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</si>
  <si>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</si>
  <si>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</si>
  <si>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</si>
  <si>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</si>
  <si>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</si>
  <si>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</si>
  <si>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</si>
  <si>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</si>
  <si>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</si>
  <si>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</si>
  <si>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</si>
  <si>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</si>
  <si>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</si>
  <si>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</si>
  <si>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</si>
  <si>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</si>
  <si>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</si>
  <si>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</si>
  <si>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</si>
  <si>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</si>
  <si>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</si>
  <si>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</si>
  <si>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</si>
  <si>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</si>
  <si>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</si>
  <si>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</si>
  <si>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</si>
  <si>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</si>
  <si>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</si>
  <si>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</si>
  <si>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</si>
  <si>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</si>
  <si>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</si>
  <si>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</si>
  <si>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</si>
  <si>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</si>
  <si>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</si>
  <si>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</si>
  <si>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</si>
  <si>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</si>
  <si>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</si>
  <si>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</si>
  <si>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</si>
  <si>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</si>
  <si>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</si>
  <si>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</si>
  <si>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</si>
  <si>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</si>
  <si>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</si>
  <si>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</si>
  <si>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</si>
  <si>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</si>
  <si>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</si>
  <si>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</si>
  <si>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</si>
  <si>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</si>
  <si>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</si>
  <si>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</si>
  <si>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</si>
  <si>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</si>
  <si>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</si>
  <si>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</si>
  <si>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</si>
  <si>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</si>
  <si>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</si>
  <si>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</si>
  <si>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</si>
  <si>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</si>
  <si>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</si>
  <si>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</si>
  <si>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</si>
  <si>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</si>
  <si>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</si>
  <si>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</si>
  <si>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</si>
  <si>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</si>
  <si>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</si>
  <si>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</si>
  <si>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</si>
  <si>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</si>
  <si>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</si>
  <si>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</si>
  <si>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</si>
  <si>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</si>
  <si>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</si>
  <si>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</si>
  <si>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</si>
  <si>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</si>
  <si>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</si>
  <si>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</si>
  <si>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</si>
  <si>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</si>
  <si>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</si>
  <si>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</si>
  <si>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</si>
  <si>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</si>
  <si>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</si>
  <si>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</si>
  <si>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</si>
  <si>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</si>
  <si>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</si>
  <si>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</si>
  <si>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</si>
  <si>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</si>
  <si>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</si>
  <si>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</si>
  <si>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</si>
  <si>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</si>
  <si>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</si>
  <si>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</si>
  <si>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</si>
  <si>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</si>
  <si>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</si>
  <si>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</si>
  <si>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</si>
  <si>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</si>
  <si>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</si>
  <si>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</si>
  <si>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</si>
  <si>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</si>
  <si>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</si>
  <si>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</si>
  <si>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</si>
  <si>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</si>
  <si>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</si>
  <si>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</si>
  <si>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</si>
  <si>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</si>
  <si>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</si>
  <si>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</si>
  <si>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</si>
  <si>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</si>
  <si>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</si>
  <si>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</si>
  <si>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</si>
  <si>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</si>
  <si>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</si>
  <si>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</si>
  <si>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</si>
  <si>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</si>
  <si>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</si>
  <si>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</si>
  <si>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</si>
  <si>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</si>
  <si>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</si>
  <si>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</si>
  <si>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</si>
  <si>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</si>
  <si>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</si>
  <si>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</si>
  <si>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</si>
  <si>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</si>
  <si>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</si>
  <si>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</si>
  <si>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</si>
  <si>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</si>
  <si>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</si>
  <si>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</si>
  <si>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</si>
  <si>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</si>
  <si>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</si>
  <si>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</si>
  <si>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</si>
  <si>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</si>
  <si>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</si>
  <si>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</si>
  <si>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</si>
  <si>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</si>
  <si>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</si>
  <si>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</si>
  <si>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</si>
  <si>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</si>
  <si>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</si>
  <si>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</si>
  <si>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</si>
  <si>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</si>
  <si>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</si>
  <si>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</si>
  <si>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</si>
  <si>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</si>
  <si>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</si>
  <si>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</si>
  <si>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</si>
  <si>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</si>
  <si>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</si>
  <si>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</si>
  <si>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</si>
  <si>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</si>
  <si>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</si>
  <si>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</si>
  <si>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</si>
  <si>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</si>
  <si>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</si>
  <si>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</si>
  <si>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</si>
  <si>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</si>
  <si>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</si>
  <si>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</si>
  <si>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</si>
  <si>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</si>
  <si>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</si>
  <si>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</si>
  <si>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</si>
  <si>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</si>
  <si>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</si>
  <si>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</si>
  <si>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</si>
  <si>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</si>
  <si>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</si>
  <si>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</si>
  <si>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</si>
  <si>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</si>
  <si>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</si>
  <si>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</si>
  <si>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</si>
  <si>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</si>
  <si>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</si>
  <si>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</si>
  <si>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</si>
  <si>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</si>
  <si>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</si>
  <si>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</si>
  <si>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</si>
  <si>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</si>
  <si>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</si>
  <si>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</si>
  <si>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</si>
  <si>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</si>
  <si>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</si>
  <si>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</si>
  <si>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</si>
  <si>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</si>
  <si>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</si>
  <si>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</si>
  <si>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</si>
  <si>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</si>
  <si>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</si>
  <si>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</si>
  <si>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</si>
  <si>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</si>
  <si>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</si>
  <si>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</si>
  <si>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</si>
  <si>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</si>
  <si>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</si>
  <si>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</si>
  <si>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</si>
  <si>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</si>
  <si>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</si>
  <si>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</si>
  <si>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</si>
  <si>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</si>
  <si>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</si>
  <si>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</si>
  <si>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</si>
  <si>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</si>
  <si>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</si>
  <si>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</si>
  <si>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</si>
  <si>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</si>
  <si>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</si>
  <si>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</si>
  <si>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</si>
  <si>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</si>
  <si>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</si>
  <si>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</si>
  <si>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</si>
  <si>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</si>
  <si>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</si>
  <si>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</si>
  <si>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</si>
  <si>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</si>
  <si>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</si>
  <si>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</si>
  <si>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</si>
  <si>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</si>
  <si>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</si>
  <si>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</si>
  <si>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</si>
  <si>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</si>
  <si>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</si>
  <si>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</si>
  <si>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</si>
  <si>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</si>
  <si>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</si>
  <si>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</si>
  <si>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</si>
  <si>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</si>
  <si>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</si>
  <si>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</si>
  <si>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</si>
  <si>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</si>
  <si>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</si>
  <si>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</si>
  <si>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</si>
  <si>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</si>
  <si>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</si>
  <si>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</si>
  <si>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</si>
  <si>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</si>
  <si>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</si>
  <si>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</si>
  <si>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</si>
  <si>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</si>
  <si>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</si>
  <si>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</si>
  <si>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</si>
  <si>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</si>
  <si>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</si>
  <si>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</si>
  <si>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</si>
  <si>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</si>
  <si>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</si>
  <si>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</si>
  <si>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</si>
  <si>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</si>
  <si>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</si>
  <si>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</si>
  <si>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</si>
  <si>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</si>
  <si>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</si>
  <si>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</si>
  <si>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</si>
  <si>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</si>
  <si>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</si>
  <si>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</si>
  <si>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</si>
  <si>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</si>
  <si>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</si>
  <si>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</si>
  <si>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</si>
  <si>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</si>
  <si>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</si>
  <si>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</si>
  <si>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</si>
  <si>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</si>
  <si>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</si>
  <si>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</si>
  <si>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</si>
  <si>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</si>
  <si>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</si>
  <si>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</si>
  <si>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</si>
  <si>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</si>
  <si>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</si>
  <si>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</si>
  <si>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</si>
  <si>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</si>
  <si>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</si>
  <si>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</si>
  <si>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</si>
  <si>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</si>
  <si>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</si>
  <si>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</si>
  <si>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</si>
  <si>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</si>
  <si>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</si>
  <si>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</si>
  <si>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</si>
  <si>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</si>
  <si>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</si>
  <si>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</si>
  <si>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</si>
  <si>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</si>
  <si>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</si>
  <si>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</si>
  <si>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</si>
  <si>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</si>
  <si>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</si>
  <si>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</si>
  <si>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</si>
  <si>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</si>
  <si>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</si>
  <si>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</si>
  <si>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</si>
  <si>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</si>
  <si>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</si>
  <si>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</si>
  <si>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</si>
  <si>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</si>
  <si>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</si>
  <si>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</si>
  <si>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</si>
  <si>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</si>
  <si>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</si>
  <si>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</si>
  <si>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</si>
  <si>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</si>
  <si>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</si>
  <si>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</si>
  <si>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</si>
  <si>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</si>
  <si>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</si>
  <si>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</si>
  <si>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</si>
  <si>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</si>
  <si>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</si>
  <si>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</si>
  <si>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</si>
  <si>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</si>
  <si>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</si>
  <si>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</si>
  <si>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</si>
  <si>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</si>
  <si>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</si>
  <si>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</si>
  <si>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</si>
  <si>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</si>
  <si>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</si>
  <si>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</si>
  <si>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</si>
  <si>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</si>
  <si>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</si>
  <si>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</si>
  <si>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</si>
  <si>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</si>
  <si>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</si>
  <si>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</si>
  <si>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</si>
  <si>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</si>
  <si>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</si>
  <si>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</si>
  <si>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</si>
  <si>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</si>
  <si>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</si>
  <si>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</si>
  <si>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</si>
  <si>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</si>
  <si>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</si>
  <si>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</si>
  <si>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</si>
  <si>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</si>
  <si>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</si>
  <si>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</si>
  <si>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</si>
  <si>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</si>
  <si>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</si>
  <si>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</si>
  <si>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</si>
  <si>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</si>
  <si>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</si>
  <si>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</si>
  <si>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</si>
  <si>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</si>
  <si>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</si>
  <si>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</si>
  <si>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</si>
  <si>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</si>
  <si>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</si>
  <si>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</si>
  <si>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</si>
  <si>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</si>
  <si>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</si>
  <si>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</si>
  <si>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</si>
  <si>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</si>
  <si>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</si>
  <si>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</si>
  <si>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</si>
  <si>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</si>
  <si>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</si>
  <si>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</si>
  <si>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</si>
  <si>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</si>
  <si>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</si>
  <si>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</si>
  <si>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</si>
  <si>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</si>
  <si>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</si>
  <si>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</si>
  <si>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</si>
  <si>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</si>
  <si>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</si>
  <si>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</si>
  <si>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</si>
  <si>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</si>
  <si>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</si>
  <si>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</si>
  <si>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</si>
  <si>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</si>
  <si>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</si>
  <si>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</si>
  <si>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</si>
  <si>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</si>
  <si>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</si>
  <si>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</si>
  <si>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</si>
  <si>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</si>
  <si>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</si>
  <si>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</si>
  <si>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</si>
  <si>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</si>
  <si>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</si>
  <si>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</si>
  <si>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</si>
  <si>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</si>
  <si>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</si>
  <si>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</si>
  <si>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</si>
  <si>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</si>
  <si>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</si>
  <si>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</si>
  <si>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</si>
  <si>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</si>
  <si>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</si>
  <si>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</si>
  <si>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</si>
  <si>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</si>
  <si>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</si>
  <si>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</si>
  <si>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</si>
  <si>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</si>
  <si>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</si>
  <si>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</si>
  <si>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</si>
  <si>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</si>
  <si>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</si>
  <si>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</si>
  <si>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</si>
  <si>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</si>
  <si>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</si>
  <si>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</si>
  <si>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</si>
  <si>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</si>
  <si>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</si>
  <si>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</si>
  <si>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</si>
  <si>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</si>
  <si>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</si>
  <si>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</si>
  <si>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</si>
  <si>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</si>
  <si>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</si>
  <si>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</si>
  <si>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</si>
  <si>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</si>
  <si>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</si>
  <si>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</si>
  <si>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</si>
  <si>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</si>
  <si>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</si>
  <si>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</si>
  <si>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</si>
  <si>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</si>
  <si>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</si>
  <si>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</si>
  <si>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</si>
  <si>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</si>
  <si>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</si>
  <si>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</si>
  <si>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</si>
  <si>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</si>
  <si>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</si>
  <si>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</si>
  <si>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</si>
  <si>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</si>
  <si>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</si>
  <si>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</si>
  <si>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</si>
  <si>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</si>
  <si>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</si>
  <si>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</si>
  <si>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</si>
  <si>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</si>
  <si>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</si>
  <si>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</si>
  <si>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</si>
  <si>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</si>
  <si>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</si>
  <si>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</si>
  <si>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</si>
  <si>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</si>
  <si>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</si>
  <si>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</si>
  <si>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</si>
  <si>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</si>
  <si>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</si>
  <si>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</si>
  <si>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</si>
  <si>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</si>
  <si>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</si>
  <si>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</si>
  <si>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</si>
  <si>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</si>
  <si>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</si>
  <si>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</si>
  <si>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</si>
  <si>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</si>
  <si>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</si>
  <si>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</si>
  <si>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</si>
  <si>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</si>
  <si>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</si>
  <si>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</si>
  <si>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</si>
  <si>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</si>
  <si>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</si>
  <si>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</si>
  <si>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</si>
  <si>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</si>
  <si>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</si>
  <si>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</si>
  <si>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</si>
  <si>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</si>
  <si>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</si>
  <si>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</si>
  <si>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</si>
  <si>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</si>
  <si>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</si>
  <si>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</si>
  <si>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</si>
  <si>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</si>
  <si>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</si>
  <si>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</si>
  <si>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</si>
  <si>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</si>
  <si>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</si>
  <si>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</si>
  <si>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</si>
  <si>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</si>
  <si>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</si>
  <si>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</si>
  <si>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</si>
  <si>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</si>
  <si>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</si>
  <si>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</si>
  <si>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</si>
  <si>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</si>
  <si>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</si>
  <si>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</si>
  <si>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</si>
  <si>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</si>
  <si>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</si>
  <si>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</si>
  <si>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</si>
  <si>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</si>
  <si>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</si>
  <si>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</si>
  <si>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</si>
  <si>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</si>
  <si>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</si>
  <si>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</si>
  <si>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</si>
  <si>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</si>
  <si>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</si>
  <si>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</si>
  <si>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</si>
  <si>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</si>
  <si>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</si>
  <si>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</si>
  <si>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</si>
  <si>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</si>
  <si>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</si>
  <si>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</si>
  <si>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</si>
  <si>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</si>
  <si>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</si>
  <si>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</si>
  <si>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</si>
  <si>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</si>
  <si>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</si>
  <si>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</si>
  <si>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</si>
  <si>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</si>
  <si>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</si>
  <si>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</si>
  <si>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</si>
  <si>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</si>
  <si>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</si>
  <si>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</si>
  <si>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</si>
  <si>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</si>
  <si>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</si>
  <si>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</si>
  <si>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</si>
  <si>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</si>
  <si>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</si>
  <si>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</si>
  <si>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</si>
  <si>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</si>
  <si>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</si>
  <si>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</si>
  <si>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</si>
  <si>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</si>
  <si>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</si>
  <si>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</si>
  <si>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</si>
  <si>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</si>
  <si>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</si>
  <si>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</si>
  <si>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</si>
  <si>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</si>
  <si>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</si>
  <si>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</si>
  <si>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</si>
  <si>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</si>
  <si>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</si>
  <si>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</si>
  <si>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</si>
  <si>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</si>
  <si>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</si>
  <si>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</si>
  <si>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</si>
  <si>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</si>
  <si>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</si>
  <si>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</si>
  <si>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</si>
  <si>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</si>
  <si>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</si>
  <si>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</si>
  <si>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</si>
  <si>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</si>
  <si>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</si>
  <si>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</si>
  <si>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</si>
  <si>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</si>
  <si>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</si>
  <si>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</si>
  <si>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</si>
  <si>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</si>
  <si>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</si>
  <si>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</si>
  <si>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</si>
  <si>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</si>
  <si>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</si>
  <si>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</si>
  <si>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</si>
  <si>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</si>
  <si>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</si>
  <si>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</si>
  <si>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</si>
  <si>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</si>
  <si>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</si>
  <si>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</si>
  <si>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</si>
  <si>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</si>
  <si>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</si>
  <si>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</si>
  <si>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</si>
  <si>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</si>
  <si>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</si>
  <si>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</si>
  <si>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</si>
  <si>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</si>
  <si>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</si>
  <si>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</si>
  <si>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</si>
  <si>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</si>
  <si>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</si>
  <si>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</si>
  <si>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</si>
  <si>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</si>
  <si>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</si>
  <si>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</si>
  <si>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</si>
  <si>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</si>
  <si>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</si>
  <si>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</si>
  <si>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</si>
  <si>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</si>
  <si>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</si>
  <si>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</si>
  <si>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</si>
  <si>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</si>
  <si>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</si>
  <si>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</si>
  <si>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</si>
  <si>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</si>
  <si>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</si>
  <si>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</si>
  <si>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</si>
  <si>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</si>
  <si>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</si>
  <si>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</si>
  <si>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</si>
  <si>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</si>
  <si>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</si>
  <si>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</si>
  <si>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</si>
  <si>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</si>
  <si>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</si>
  <si>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</si>
  <si>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</si>
  <si>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</si>
  <si>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</si>
  <si>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</si>
  <si>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</si>
  <si>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</si>
  <si>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</si>
  <si>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</si>
  <si>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</si>
  <si>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</si>
  <si>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</si>
  <si>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</si>
  <si>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</si>
  <si>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</si>
  <si>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</si>
  <si>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</si>
  <si>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</si>
  <si>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</si>
  <si>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</si>
  <si>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</si>
  <si>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</si>
  <si>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</si>
  <si>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</si>
  <si>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</si>
  <si>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</si>
  <si>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</si>
  <si>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</si>
  <si>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</si>
  <si>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</si>
  <si>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</si>
  <si>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</si>
  <si>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</si>
  <si>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</si>
  <si>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</si>
  <si>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</si>
  <si>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</si>
  <si>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</si>
  <si>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</si>
  <si>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</si>
  <si>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</si>
  <si>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</si>
  <si>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</si>
  <si>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</si>
  <si>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</si>
  <si>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</si>
  <si>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</si>
  <si>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</si>
  <si>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</si>
  <si>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</si>
  <si>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</si>
  <si>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</si>
  <si>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</si>
  <si>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</si>
  <si>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</si>
  <si>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</si>
  <si>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</si>
  <si>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</si>
  <si>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</si>
  <si>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</si>
  <si>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</si>
  <si>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</si>
  <si>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</si>
  <si>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</si>
  <si>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</si>
  <si>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</si>
  <si>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</si>
  <si>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</si>
  <si>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</si>
  <si>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</si>
  <si>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</si>
  <si>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</si>
  <si>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</si>
  <si>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</si>
  <si>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</si>
  <si>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</si>
  <si>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</si>
  <si>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</si>
  <si>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</si>
  <si>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</si>
  <si>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</si>
  <si>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</si>
  <si>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</si>
  <si>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</si>
  <si>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</si>
  <si>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</si>
  <si>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</si>
  <si>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</si>
  <si>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</si>
  <si>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</si>
  <si>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</si>
  <si>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</si>
  <si>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</si>
  <si>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</si>
  <si>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</si>
  <si>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</si>
  <si>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</si>
  <si>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</si>
  <si>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</si>
  <si>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</si>
  <si>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</si>
  <si>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</si>
  <si>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</si>
  <si>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</si>
  <si>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</si>
  <si>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</si>
  <si>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</si>
  <si>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</si>
  <si>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</si>
  <si>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</si>
  <si>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</si>
  <si>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</si>
  <si>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</si>
  <si>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</si>
  <si>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</si>
  <si>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</si>
  <si>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</si>
  <si>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</si>
  <si>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</si>
  <si>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</si>
  <si>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</si>
  <si>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</si>
  <si>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</si>
  <si>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</si>
  <si>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</si>
  <si>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</si>
  <si>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</si>
  <si>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</si>
  <si>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</si>
  <si>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</si>
  <si>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</si>
  <si>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</si>
  <si>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</si>
  <si>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</si>
  <si>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</si>
  <si>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</si>
  <si>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</si>
  <si>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</si>
  <si>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</si>
  <si>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</si>
  <si>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</si>
  <si>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</si>
  <si>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</si>
  <si>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</si>
  <si>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</si>
  <si>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</si>
  <si>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</si>
  <si>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</si>
  <si>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</si>
  <si>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</si>
  <si>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</si>
  <si>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</si>
  <si>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</si>
  <si>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</si>
  <si>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</si>
  <si>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</si>
  <si>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</si>
  <si>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</si>
  <si>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</si>
  <si>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</si>
  <si>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</si>
  <si>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</si>
  <si>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</si>
  <si>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</si>
  <si>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</si>
  <si>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</si>
  <si>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</si>
  <si>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</si>
  <si>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</si>
  <si>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</si>
  <si>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</si>
  <si>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</si>
  <si>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</si>
  <si>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</si>
  <si>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</si>
  <si>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</si>
  <si>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</si>
  <si>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</si>
  <si>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</si>
  <si>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</si>
  <si>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</si>
  <si>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</si>
  <si>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</si>
  <si>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</si>
  <si>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</si>
  <si>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</si>
  <si>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</si>
  <si>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</si>
  <si>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</si>
  <si>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</si>
  <si>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</si>
  <si>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</si>
  <si>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</si>
  <si>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</si>
  <si>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</si>
  <si>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</si>
  <si>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</si>
  <si>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</si>
  <si>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</si>
  <si>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</si>
  <si>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</si>
  <si>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</si>
  <si>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</si>
  <si>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</si>
  <si>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</si>
  <si>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</si>
  <si>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</si>
  <si>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</si>
  <si>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</si>
  <si>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</si>
  <si>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</si>
  <si>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</si>
  <si>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</si>
  <si>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</si>
  <si>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</si>
  <si>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</si>
  <si>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</si>
  <si>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</si>
  <si>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</si>
  <si>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</si>
  <si>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</si>
  <si>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</si>
  <si>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</si>
  <si>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</si>
  <si>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</si>
  <si>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</si>
  <si>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</si>
  <si>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</si>
  <si>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</si>
  <si>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</si>
  <si>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</si>
  <si>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</si>
  <si>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</si>
  <si>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</si>
  <si>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</si>
  <si>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</si>
  <si>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</si>
  <si>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</si>
  <si>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</si>
  <si>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</si>
  <si>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</si>
  <si>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</si>
  <si>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</si>
  <si>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</si>
  <si>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</si>
  <si>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</si>
  <si>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</si>
  <si>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</si>
  <si>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</si>
  <si>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</si>
  <si>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</si>
  <si>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</si>
  <si>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</si>
  <si>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</si>
  <si>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</si>
  <si>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</si>
  <si>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</si>
  <si>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</si>
  <si>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</si>
  <si>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</si>
  <si>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</si>
  <si>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</si>
  <si>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</si>
  <si>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</si>
  <si>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</si>
  <si>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</si>
  <si>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</si>
  <si>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</si>
  <si>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</si>
  <si>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</si>
  <si>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</si>
  <si>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</si>
  <si>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</si>
  <si>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</si>
  <si>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</si>
  <si>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</si>
  <si>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</si>
  <si>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</si>
  <si>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</si>
  <si>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</si>
  <si>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</si>
  <si>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</si>
  <si>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</si>
  <si>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</si>
  <si>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</si>
  <si>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</si>
  <si>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</si>
  <si>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</si>
  <si>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</si>
  <si>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</si>
  <si>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</si>
  <si>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</si>
  <si>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</si>
  <si>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</si>
  <si>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</si>
  <si>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</si>
  <si>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</si>
  <si>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</si>
  <si>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</si>
  <si>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</si>
  <si>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</si>
  <si>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</si>
  <si>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</si>
  <si>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</si>
  <si>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</si>
  <si>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</si>
  <si>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</si>
  <si>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</si>
  <si>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</si>
  <si>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</si>
  <si>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</si>
  <si>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</si>
  <si>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</si>
  <si>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</si>
  <si>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</si>
  <si>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</si>
  <si>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</si>
  <si>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</si>
  <si>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</si>
  <si>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</si>
  <si>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</si>
  <si>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</si>
  <si>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</si>
  <si>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</si>
  <si>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</si>
  <si>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</si>
  <si>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</si>
  <si>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</si>
  <si>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</si>
  <si>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</si>
  <si>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</si>
  <si>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</si>
  <si>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</si>
  <si>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</si>
  <si>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</si>
  <si>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</si>
  <si>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</si>
  <si>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</si>
  <si>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</si>
  <si>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</si>
  <si>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</si>
  <si>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</si>
  <si>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</si>
  <si>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</si>
  <si>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</si>
  <si>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</si>
  <si>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</si>
  <si>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</si>
  <si>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</si>
  <si>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</si>
  <si>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</si>
  <si>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</si>
  <si>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</si>
  <si>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</si>
  <si>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</si>
  <si>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</si>
  <si>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</si>
  <si>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</si>
  <si>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</si>
  <si>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</si>
  <si>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</si>
  <si>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</si>
  <si>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</si>
  <si>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</si>
  <si>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</si>
  <si>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</si>
  <si>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</si>
  <si>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</si>
  <si>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</si>
  <si>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</si>
  <si>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</si>
  <si>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</si>
  <si>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</si>
  <si>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</si>
  <si>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</si>
  <si>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</si>
  <si>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</si>
  <si>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</si>
  <si>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</si>
  <si>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</si>
  <si>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</si>
  <si>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</si>
  <si>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</si>
  <si>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</si>
  <si>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</si>
  <si>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</si>
  <si>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</si>
  <si>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</si>
  <si>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</si>
  <si>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</si>
  <si>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</si>
  <si>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</si>
  <si>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</si>
  <si>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</si>
  <si>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</si>
  <si>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</si>
  <si>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</si>
  <si>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</si>
  <si>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</si>
  <si>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</si>
  <si>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</si>
  <si>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</si>
  <si>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</si>
  <si>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</si>
  <si>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</si>
  <si>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</si>
  <si>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</si>
  <si>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</si>
  <si>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</si>
  <si>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</si>
  <si>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</si>
  <si>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</si>
  <si>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</si>
  <si>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</si>
  <si>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</si>
  <si>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</si>
  <si>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</si>
  <si>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</si>
  <si>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</si>
  <si>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</si>
  <si>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</si>
  <si>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</si>
  <si>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</si>
  <si>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</si>
  <si>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</si>
  <si>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</si>
  <si>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</si>
  <si>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</si>
  <si>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</si>
  <si>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</si>
  <si>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</si>
  <si>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</si>
  <si>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</si>
  <si>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</si>
  <si>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</si>
  <si>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</si>
  <si>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</si>
  <si>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</si>
  <si>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</si>
  <si>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</si>
  <si>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</si>
  <si>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</si>
  <si>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</si>
  <si>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</si>
  <si>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</si>
  <si>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</si>
  <si>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</si>
  <si>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</si>
  <si>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</si>
  <si>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</si>
  <si>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</si>
  <si>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</si>
  <si>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</si>
  <si>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</si>
  <si>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</si>
  <si>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</si>
  <si>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</si>
  <si>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</si>
  <si>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</si>
  <si>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</si>
  <si>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</si>
  <si>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</si>
  <si>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</si>
  <si>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</si>
  <si>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</si>
  <si>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</si>
  <si>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</si>
  <si>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</si>
  <si>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</si>
  <si>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</si>
  <si>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</si>
  <si>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</si>
  <si>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</si>
  <si>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</si>
  <si>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</si>
  <si>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</si>
  <si>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</si>
  <si>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</si>
  <si>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</si>
  <si>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</si>
  <si>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</si>
  <si>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</si>
  <si>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</si>
  <si>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</si>
  <si>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</si>
  <si>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</si>
  <si>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</si>
  <si>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</si>
  <si>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</si>
  <si>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</si>
  <si>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</si>
  <si>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</si>
  <si>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</si>
  <si>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</si>
  <si>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</si>
  <si>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</si>
  <si>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</si>
  <si>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</si>
  <si>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</si>
  <si>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</si>
  <si>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</si>
  <si>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</si>
  <si>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</si>
  <si>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</si>
  <si>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</si>
  <si>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</si>
  <si>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</si>
  <si>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</si>
  <si>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</si>
  <si>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</si>
  <si>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</si>
  <si>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</si>
  <si>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</si>
  <si>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</si>
  <si>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</si>
  <si>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</si>
  <si>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</si>
  <si>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</si>
  <si>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</si>
  <si>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</si>
  <si>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</si>
  <si>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</si>
  <si>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</si>
  <si>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</si>
  <si>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</si>
  <si>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</si>
  <si>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</si>
  <si>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</si>
  <si>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</si>
  <si>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</si>
  <si>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</si>
  <si>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</si>
  <si>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</si>
  <si>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</si>
  <si>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</si>
  <si>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</si>
  <si>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</si>
  <si>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</si>
  <si>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</si>
  <si>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</si>
  <si>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</si>
  <si>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</si>
  <si>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</si>
  <si>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</si>
  <si>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</si>
  <si>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</si>
  <si>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</si>
  <si>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</si>
  <si>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</si>
  <si>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</si>
  <si>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</si>
  <si>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</si>
  <si>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</si>
  <si>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</si>
  <si>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</si>
  <si>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</si>
  <si>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</si>
  <si>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</si>
  <si>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</si>
  <si>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</si>
  <si>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</si>
  <si>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</si>
  <si>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</si>
  <si>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</si>
  <si>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</si>
  <si>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</si>
  <si>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</si>
  <si>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</si>
  <si>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</si>
  <si>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</si>
  <si>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</si>
  <si>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</si>
  <si>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</si>
  <si>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</si>
  <si>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</si>
  <si>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</si>
  <si>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</si>
  <si>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</si>
  <si>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</si>
  <si>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</si>
  <si>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</si>
  <si>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</si>
  <si>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</si>
  <si>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</si>
  <si>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</si>
  <si>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</si>
  <si>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</si>
  <si>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</si>
  <si>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</si>
  <si>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</si>
  <si>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</si>
  <si>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</si>
  <si>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</si>
  <si>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</si>
  <si>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</si>
  <si>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</si>
  <si>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</si>
  <si>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</si>
  <si>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</si>
  <si>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</si>
  <si>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</si>
  <si>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</si>
  <si>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</si>
  <si>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</si>
  <si>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</si>
  <si>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</si>
  <si>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</si>
  <si>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</si>
  <si>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</si>
  <si>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</si>
  <si>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</si>
  <si>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</si>
  <si>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</si>
  <si>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</si>
  <si>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</si>
  <si>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</si>
  <si>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</si>
  <si>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</si>
  <si>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</si>
  <si>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</si>
  <si>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</si>
  <si>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</si>
  <si>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</si>
  <si>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</si>
  <si>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</si>
  <si>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</si>
  <si>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</si>
  <si>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</si>
  <si>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</si>
  <si>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</si>
  <si>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</si>
  <si>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</si>
  <si>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</si>
  <si>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</si>
  <si>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</si>
  <si>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</si>
  <si>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</si>
  <si>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</si>
  <si>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</si>
  <si>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</si>
  <si>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</si>
  <si>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</si>
  <si>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</si>
  <si>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</si>
  <si>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</si>
  <si>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</si>
  <si>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</si>
  <si>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</si>
  <si>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</si>
  <si>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</si>
  <si>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</si>
  <si>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</si>
  <si>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</si>
  <si>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</si>
  <si>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</si>
  <si>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</si>
  <si>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</si>
  <si>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</si>
  <si>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</si>
  <si>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</si>
  <si>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</si>
  <si>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</si>
  <si>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</si>
  <si>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</si>
  <si>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</si>
  <si>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</si>
  <si>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</si>
  <si>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</si>
  <si>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</si>
  <si>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</si>
  <si>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</si>
  <si>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</si>
  <si>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</si>
  <si>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</si>
  <si>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</si>
  <si>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</si>
  <si>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</si>
  <si>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</si>
  <si>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</si>
  <si>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</si>
  <si>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</si>
  <si>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</si>
  <si>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</si>
  <si>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</si>
  <si>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</si>
  <si>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</si>
  <si>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</si>
  <si>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</si>
  <si>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</si>
  <si>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</si>
  <si>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</si>
  <si>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</si>
  <si>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</si>
  <si>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</si>
  <si>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</si>
  <si>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</si>
  <si>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</si>
  <si>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</si>
  <si>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</si>
  <si>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</si>
  <si>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</si>
  <si>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</si>
  <si>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</si>
  <si>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</si>
  <si>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</si>
  <si>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</si>
  <si>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</si>
  <si>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</si>
  <si>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</si>
  <si>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</si>
  <si>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</si>
  <si>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</si>
  <si>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</si>
  <si>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</si>
  <si>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</si>
  <si>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</si>
  <si>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</si>
  <si>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</si>
  <si>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</si>
  <si>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</si>
  <si>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</si>
  <si>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</si>
  <si>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</si>
  <si>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</si>
  <si>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</si>
  <si>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</si>
  <si>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</si>
  <si>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</si>
  <si>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</si>
  <si>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</si>
  <si>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</si>
  <si>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</si>
  <si>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</si>
  <si>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</si>
  <si>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</si>
  <si>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</si>
  <si>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</si>
  <si>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</si>
  <si>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</si>
  <si>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</si>
  <si>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</si>
  <si>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</si>
  <si>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</si>
  <si>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</si>
  <si>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</si>
  <si>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</si>
  <si>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</si>
  <si>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</si>
  <si>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</si>
  <si>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</si>
  <si>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</si>
  <si>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</si>
  <si>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</si>
  <si>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</si>
  <si>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</si>
  <si>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</si>
  <si>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</si>
  <si>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</si>
  <si>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</si>
  <si>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</si>
  <si>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</si>
  <si>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</si>
  <si>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</si>
  <si>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</si>
  <si>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</si>
  <si>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</si>
  <si>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</si>
  <si>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</si>
  <si>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</si>
  <si>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</si>
  <si>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</si>
  <si>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</si>
  <si>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</si>
  <si>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</si>
  <si>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</si>
  <si>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</si>
  <si>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</si>
  <si>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</si>
  <si>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</si>
  <si>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</si>
  <si>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</si>
  <si>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</si>
  <si>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</si>
  <si>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</si>
  <si>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</si>
  <si>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</si>
  <si>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</si>
  <si>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</si>
  <si>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</si>
  <si>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</si>
  <si>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</si>
  <si>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</si>
  <si>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</si>
  <si>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</si>
  <si>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</si>
  <si>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</si>
  <si>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</si>
  <si>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</si>
  <si>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</si>
  <si>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</si>
  <si>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</si>
  <si>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</si>
  <si>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</si>
  <si>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</si>
  <si>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</si>
  <si>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</si>
  <si>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</si>
  <si>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</si>
  <si>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</si>
  <si>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</si>
  <si>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</si>
  <si>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</si>
  <si>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</si>
  <si>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</si>
  <si>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</si>
  <si>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</si>
  <si>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</si>
  <si>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</si>
  <si>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</si>
  <si>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</si>
  <si>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</si>
  <si>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</si>
  <si>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</si>
  <si>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</si>
  <si>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</si>
  <si>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</si>
  <si>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</si>
  <si>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</si>
  <si>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</si>
  <si>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</si>
  <si>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</si>
  <si>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</si>
  <si>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</si>
  <si>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</si>
  <si>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</si>
  <si>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</si>
  <si>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</si>
  <si>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</si>
  <si>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</si>
  <si>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</si>
  <si>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</si>
  <si>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</si>
  <si>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</si>
  <si>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</si>
  <si>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</si>
  <si>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</si>
  <si>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</si>
  <si>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</si>
  <si>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</si>
  <si>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</si>
  <si>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</si>
  <si>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</si>
  <si>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</si>
  <si>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</si>
  <si>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</si>
  <si>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</si>
  <si>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</si>
  <si>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</si>
  <si>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</si>
  <si>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</si>
  <si>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</si>
  <si>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</si>
  <si>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</si>
  <si>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</si>
  <si>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</si>
  <si>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</si>
  <si>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</si>
  <si>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</si>
  <si>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</si>
  <si>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</si>
  <si>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</si>
  <si>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</si>
  <si>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</si>
  <si>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</si>
  <si>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</si>
  <si>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</si>
  <si>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</si>
  <si>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</si>
  <si>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</si>
  <si>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</si>
  <si>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</si>
  <si>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</si>
  <si>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</si>
  <si>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</si>
  <si>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</si>
  <si>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</si>
  <si>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</si>
  <si>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</si>
  <si>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</si>
  <si>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</si>
  <si>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</si>
  <si>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</si>
  <si>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</si>
  <si>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</si>
  <si>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</si>
  <si>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</si>
  <si>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</si>
  <si>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</si>
  <si>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</si>
  <si>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</si>
  <si>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</si>
  <si>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</si>
  <si>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</si>
  <si>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</si>
  <si>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</si>
  <si>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</si>
  <si>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</si>
  <si>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</si>
  <si>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</si>
  <si>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</si>
  <si>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</si>
  <si>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</si>
  <si>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</si>
  <si>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</si>
  <si>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</si>
  <si>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</si>
  <si>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</si>
  <si>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</si>
  <si>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</si>
  <si>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</si>
  <si>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</si>
  <si>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</si>
  <si>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</si>
  <si>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</si>
  <si>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</si>
  <si>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</si>
  <si>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</si>
  <si>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</si>
  <si>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</si>
  <si>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</si>
  <si>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</si>
  <si>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</si>
  <si>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</si>
  <si>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</si>
  <si>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</si>
  <si>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</si>
  <si>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</si>
  <si>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</si>
  <si>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</si>
  <si>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</si>
  <si>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</si>
  <si>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</si>
  <si>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</si>
  <si>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</si>
  <si>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</si>
  <si>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</si>
  <si>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</si>
  <si>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</si>
  <si>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</si>
  <si>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</si>
  <si>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</si>
  <si>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</si>
  <si>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</si>
  <si>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</si>
  <si>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</si>
  <si>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</si>
  <si>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</si>
  <si>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</si>
  <si>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</si>
  <si>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</si>
  <si>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</si>
  <si>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</si>
  <si>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</si>
  <si>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</si>
  <si>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</si>
  <si>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</si>
  <si>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</si>
  <si>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</si>
  <si>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</si>
  <si>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</si>
  <si>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</si>
  <si>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</si>
  <si>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</si>
  <si>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</si>
  <si>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</si>
  <si>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</si>
  <si>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</si>
  <si>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</si>
  <si>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</si>
  <si>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</si>
  <si>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</si>
  <si>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</si>
  <si>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</si>
  <si>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</si>
  <si>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</si>
  <si>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</si>
  <si>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</si>
  <si>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</si>
  <si>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</si>
  <si>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</si>
  <si>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</si>
  <si>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</si>
  <si>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</si>
  <si>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</si>
  <si>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</si>
  <si>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</si>
  <si>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</si>
  <si>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</si>
  <si>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</si>
  <si>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</si>
  <si>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</si>
  <si>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</si>
  <si>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</si>
  <si>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</si>
  <si>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</si>
  <si>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</si>
  <si>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</si>
  <si>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</si>
  <si>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</si>
  <si>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</si>
  <si>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</si>
  <si>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</si>
  <si>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</si>
  <si>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</si>
  <si>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</si>
  <si>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</si>
  <si>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</si>
  <si>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</si>
  <si>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</si>
  <si>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</si>
  <si>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</si>
  <si>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</si>
  <si>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</si>
  <si>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</si>
  <si>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</si>
  <si>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</si>
  <si>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</si>
  <si>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</si>
  <si>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</si>
  <si>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</si>
  <si>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</si>
  <si>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</si>
  <si>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</si>
  <si>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</si>
  <si>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</si>
  <si>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</si>
  <si>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</si>
  <si>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</si>
  <si>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</si>
  <si>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</si>
  <si>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</si>
  <si>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</si>
  <si>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</si>
  <si>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</si>
  <si>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</si>
  <si>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</si>
  <si>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</si>
  <si>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</si>
  <si>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</si>
  <si>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</si>
  <si>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</si>
  <si>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</si>
  <si>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</si>
  <si>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</si>
  <si>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</si>
  <si>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</si>
  <si>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</si>
  <si>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</si>
  <si>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</si>
  <si>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</si>
  <si>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</si>
  <si>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</si>
  <si>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</si>
  <si>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</si>
  <si>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</si>
  <si>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</si>
  <si>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</si>
  <si>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</si>
  <si>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</si>
  <si>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</si>
  <si>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</si>
  <si>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</si>
  <si>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</si>
  <si>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</si>
  <si>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</si>
  <si>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</si>
  <si>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</si>
  <si>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</si>
  <si>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</si>
  <si>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</si>
  <si>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</si>
  <si>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</si>
  <si>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</si>
  <si>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</si>
  <si>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</si>
  <si>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</si>
  <si>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</si>
  <si>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</si>
  <si>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</si>
  <si>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</si>
  <si>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</si>
  <si>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</si>
  <si>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</si>
  <si>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</si>
  <si>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</si>
  <si>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</si>
  <si>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</si>
  <si>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</si>
  <si>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</si>
  <si>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</si>
  <si>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</si>
  <si>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</si>
  <si>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</si>
  <si>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</si>
  <si>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</si>
  <si>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</si>
  <si>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</si>
  <si>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</si>
  <si>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</si>
  <si>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</si>
  <si>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</si>
  <si>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</si>
  <si>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</si>
  <si>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</si>
  <si>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</si>
  <si>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</si>
  <si>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</si>
  <si>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</si>
  <si>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</si>
  <si>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</si>
  <si>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</si>
  <si>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</si>
  <si>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</si>
  <si>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</si>
  <si>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</si>
  <si>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</si>
  <si>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</si>
  <si>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</si>
  <si>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</si>
  <si>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</si>
  <si>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</si>
  <si>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</si>
  <si>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</si>
  <si>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</si>
  <si>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</si>
  <si>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</si>
  <si>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</si>
  <si>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</si>
  <si>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</si>
  <si>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</si>
  <si>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</si>
  <si>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</si>
  <si>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</si>
  <si>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</si>
  <si>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</si>
  <si>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</si>
  <si>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</si>
  <si>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</si>
  <si>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</si>
  <si>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</si>
  <si>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</si>
  <si>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</si>
  <si>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</si>
  <si>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</si>
  <si>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</si>
  <si>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</si>
  <si>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</si>
  <si>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</si>
  <si>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</si>
  <si>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</si>
  <si>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</si>
  <si>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</si>
  <si>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</si>
  <si>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</si>
  <si>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</si>
  <si>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</si>
  <si>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</si>
  <si>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</si>
  <si>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</si>
  <si>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</si>
  <si>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</si>
  <si>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</si>
  <si>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</si>
  <si>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</si>
  <si>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</si>
  <si>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</si>
  <si>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</si>
  <si>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</si>
  <si>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</si>
  <si>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</si>
  <si>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</si>
  <si>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</si>
  <si>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</si>
  <si>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</si>
  <si>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</si>
  <si>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</si>
  <si>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</si>
  <si>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</si>
  <si>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</si>
  <si>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</si>
  <si>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</si>
  <si>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</si>
  <si>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</si>
  <si>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</si>
  <si>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</si>
  <si>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</si>
  <si>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</si>
  <si>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</si>
  <si>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</si>
  <si>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</si>
  <si>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</si>
  <si>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</si>
  <si>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</si>
  <si>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</si>
  <si>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</si>
  <si>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</si>
  <si>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</si>
  <si>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</si>
  <si>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</si>
  <si>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</si>
  <si>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</si>
  <si>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</si>
  <si>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</si>
  <si>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</si>
  <si>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</si>
  <si>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</si>
  <si>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</si>
  <si>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</si>
  <si>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</si>
  <si>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</si>
  <si>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</si>
  <si>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</si>
  <si>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</si>
  <si>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</si>
  <si>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</si>
  <si>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</si>
  <si>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</si>
  <si>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</si>
  <si>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</si>
  <si>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</si>
  <si>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</si>
  <si>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</si>
  <si>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</si>
  <si>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</si>
  <si>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</si>
  <si>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</si>
  <si>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</si>
  <si>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</si>
  <si>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</si>
  <si>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</si>
  <si>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</si>
  <si>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</si>
  <si>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</si>
  <si>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</si>
  <si>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</si>
  <si>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</si>
  <si>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</si>
  <si>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</si>
  <si>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</si>
  <si>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</si>
  <si>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</si>
  <si>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</si>
  <si>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</si>
  <si>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</si>
  <si>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</si>
  <si>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</si>
  <si>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</si>
  <si>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</si>
  <si>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</si>
  <si>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</si>
  <si>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</si>
  <si>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</si>
  <si>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</si>
  <si>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</si>
  <si>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</si>
  <si>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</si>
  <si>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</si>
  <si>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</si>
  <si>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</si>
  <si>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</si>
  <si>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</si>
  <si>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</si>
  <si>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</si>
  <si>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</si>
  <si>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</si>
  <si>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</si>
  <si>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</si>
  <si>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</si>
  <si>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</si>
  <si>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</si>
  <si>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</si>
  <si>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</si>
  <si>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</si>
  <si>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</si>
  <si>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</si>
  <si>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</si>
  <si>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</si>
  <si>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</si>
  <si>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</si>
  <si>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</si>
  <si>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</si>
  <si>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</si>
  <si>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</si>
  <si>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</si>
  <si>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</si>
  <si>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</si>
  <si>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</si>
  <si>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</si>
  <si>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</si>
  <si>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</si>
  <si>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</si>
  <si>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</si>
  <si>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</si>
  <si>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</si>
  <si>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</si>
  <si>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</si>
  <si>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</si>
  <si>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</si>
  <si>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</si>
  <si>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</si>
  <si>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</si>
  <si>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</si>
  <si>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</si>
  <si>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</si>
  <si>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</si>
  <si>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</si>
  <si>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</si>
  <si>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</si>
  <si>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</si>
  <si>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</si>
  <si>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</si>
  <si>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</si>
  <si>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</si>
  <si>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</si>
  <si>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</si>
  <si>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</si>
  <si>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</si>
  <si>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</si>
  <si>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</si>
  <si>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</si>
  <si>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</si>
  <si>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</si>
  <si>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</si>
  <si>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</si>
  <si>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</si>
  <si>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</si>
  <si>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</si>
  <si>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</si>
  <si>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</si>
  <si>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</si>
  <si>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</si>
  <si>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</si>
  <si>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</si>
  <si>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</si>
  <si>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</si>
  <si>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</si>
  <si>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</si>
  <si>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</si>
  <si>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</si>
  <si>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</si>
  <si>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</si>
  <si>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</si>
  <si>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</si>
  <si>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</si>
  <si>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</si>
  <si>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</si>
  <si>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</si>
  <si>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</si>
  <si>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</si>
  <si>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</si>
  <si>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</si>
  <si>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</si>
  <si>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</si>
  <si>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</si>
  <si>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</si>
  <si>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</si>
  <si>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</si>
  <si>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</si>
  <si>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</si>
  <si>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</si>
  <si>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</si>
  <si>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</si>
  <si>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</si>
  <si>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</si>
  <si>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</si>
  <si>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</si>
  <si>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</si>
  <si>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</si>
  <si>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</si>
  <si>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</si>
  <si>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</si>
  <si>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</si>
  <si>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</si>
  <si>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</si>
  <si>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</si>
  <si>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</si>
  <si>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</si>
  <si>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</si>
  <si>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</si>
  <si>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</si>
  <si>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</si>
  <si>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</si>
  <si>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</si>
  <si>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</si>
  <si>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</si>
  <si>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</si>
  <si>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</si>
  <si>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</si>
  <si>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</si>
  <si>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</si>
  <si>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</si>
  <si>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</si>
  <si>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</si>
  <si>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</si>
  <si>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</si>
  <si>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</si>
  <si>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</si>
  <si>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</si>
  <si>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</si>
  <si>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</si>
  <si>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</si>
  <si>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</si>
  <si>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</si>
  <si>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</si>
  <si>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</si>
  <si>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</si>
  <si>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</si>
  <si>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</si>
  <si>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</si>
  <si>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</si>
  <si>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</si>
  <si>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</si>
  <si>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</si>
  <si>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</si>
  <si>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</si>
  <si>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</si>
  <si>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</si>
  <si>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</si>
  <si>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</si>
  <si>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</si>
  <si>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</si>
  <si>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</si>
  <si>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</si>
  <si>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</si>
  <si>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</si>
  <si>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</si>
  <si>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</si>
  <si>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</si>
  <si>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</si>
  <si>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</si>
  <si>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</si>
  <si>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</si>
  <si>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</si>
  <si>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</si>
  <si>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</si>
  <si>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</si>
  <si>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</si>
  <si>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</si>
  <si>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</si>
  <si>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</si>
  <si>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</si>
  <si>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</si>
  <si>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</si>
  <si>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</si>
  <si>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</si>
  <si>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</si>
  <si>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</si>
  <si>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</si>
  <si>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</si>
  <si>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</si>
  <si>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</si>
  <si>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</si>
  <si>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</si>
  <si>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</si>
  <si>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</si>
  <si>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</si>
  <si>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</si>
  <si>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</si>
  <si>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</si>
  <si>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</si>
  <si>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</si>
  <si>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</si>
  <si>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</si>
  <si>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</si>
  <si>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</si>
  <si>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</si>
  <si>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</si>
  <si>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</si>
  <si>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</si>
  <si>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</si>
  <si>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</si>
  <si>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</si>
  <si>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</si>
  <si>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</si>
  <si>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</si>
  <si>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</si>
  <si>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</si>
  <si>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</si>
  <si>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</si>
  <si>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</si>
  <si>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</si>
  <si>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</si>
  <si>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</si>
  <si>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</si>
  <si>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</si>
  <si>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</si>
  <si>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</si>
  <si>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</si>
  <si>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</si>
  <si>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</si>
  <si>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</si>
  <si>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</si>
  <si>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</si>
  <si>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</si>
  <si>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</si>
  <si>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</si>
  <si>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</si>
  <si>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</si>
  <si>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</si>
  <si>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</si>
  <si>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</si>
  <si>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</si>
  <si>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</si>
  <si>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</si>
  <si>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</si>
  <si>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</si>
  <si>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</si>
  <si>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</si>
  <si>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</si>
  <si>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</si>
  <si>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</si>
  <si>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</si>
  <si>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</si>
  <si>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</si>
  <si>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</si>
  <si>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</si>
  <si>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</si>
  <si>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</si>
  <si>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</si>
  <si>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</si>
  <si>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</si>
  <si>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</si>
  <si>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</si>
  <si>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</si>
  <si>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</si>
  <si>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</si>
  <si>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</si>
  <si>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</si>
  <si>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</si>
  <si>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</si>
  <si>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</si>
  <si>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</si>
  <si>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</si>
  <si>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</si>
  <si>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</si>
  <si>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</si>
  <si>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</si>
  <si>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</si>
  <si>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</si>
  <si>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</si>
  <si>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</si>
  <si>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</si>
  <si>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</si>
  <si>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</si>
  <si>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</si>
  <si>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</si>
  <si>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</si>
  <si>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</si>
  <si>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</si>
  <si>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</si>
  <si>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</si>
  <si>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</si>
  <si>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</si>
  <si>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</si>
  <si>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</si>
  <si>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</si>
  <si>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</si>
  <si>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</si>
  <si>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</si>
  <si>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</si>
  <si>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</si>
  <si>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</si>
  <si>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</si>
  <si>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</si>
  <si>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</si>
  <si>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</si>
  <si>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</si>
  <si>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</si>
  <si>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</si>
  <si>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</si>
  <si>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</si>
  <si>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</si>
  <si>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</si>
  <si>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</si>
  <si>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</si>
  <si>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</si>
  <si>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</si>
  <si>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</si>
  <si>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</si>
  <si>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</si>
  <si>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</si>
  <si>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</si>
  <si>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</si>
  <si>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</si>
  <si>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</si>
  <si>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</si>
  <si>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</si>
  <si>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</si>
  <si>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</si>
  <si>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</si>
  <si>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</si>
  <si>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</si>
  <si>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</si>
  <si>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</si>
  <si>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</si>
  <si>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</si>
  <si>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</si>
  <si>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</si>
  <si>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</si>
  <si>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</si>
  <si>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</si>
  <si>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</si>
  <si>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</si>
  <si>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</si>
  <si>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</si>
  <si>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</si>
  <si>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</si>
  <si>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</si>
  <si>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</si>
  <si>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</si>
  <si>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</si>
  <si>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</si>
  <si>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</si>
  <si>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</si>
  <si>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</si>
  <si>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</si>
  <si>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</si>
  <si>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</si>
  <si>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</si>
  <si>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</si>
  <si>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</si>
  <si>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</si>
  <si>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</si>
  <si>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</si>
  <si>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</si>
  <si>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</si>
  <si>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</si>
  <si>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</si>
  <si>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</si>
  <si>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</si>
  <si>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</si>
  <si>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</si>
  <si>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</si>
  <si>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</si>
  <si>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</si>
  <si>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</si>
  <si>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</si>
  <si>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</si>
  <si>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</si>
  <si>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</si>
  <si>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</si>
  <si>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</si>
  <si>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</si>
  <si>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</si>
  <si>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</si>
  <si>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</si>
  <si>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</si>
  <si>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</si>
  <si>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</si>
  <si>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</si>
  <si>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</si>
  <si>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</si>
  <si>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</si>
  <si>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</si>
  <si>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</si>
  <si>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</si>
  <si>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</si>
  <si>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</si>
  <si>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</si>
  <si>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</si>
  <si>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</si>
  <si>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</si>
  <si>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</si>
  <si>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</si>
  <si>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</si>
  <si>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</si>
  <si>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</si>
  <si>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</si>
  <si>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</si>
  <si>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</si>
  <si>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</si>
  <si>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</si>
  <si>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</si>
  <si>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</si>
  <si>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</si>
  <si>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</si>
  <si>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</si>
  <si>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</si>
  <si>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</si>
  <si>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</si>
  <si>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</si>
  <si>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</si>
  <si>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</si>
  <si>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</si>
  <si>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</si>
  <si>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</si>
  <si>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</si>
  <si>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</si>
  <si>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</si>
  <si>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</si>
  <si>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</si>
  <si>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</si>
  <si>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</si>
  <si>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</si>
  <si>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</si>
  <si>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</si>
  <si>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</si>
  <si>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</si>
  <si>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</si>
  <si>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</si>
  <si>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</si>
  <si>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</si>
  <si>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</si>
  <si>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</si>
  <si>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</si>
  <si>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</si>
  <si>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</si>
  <si>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</si>
  <si>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</si>
  <si>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</si>
  <si>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</si>
  <si>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</si>
  <si>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</si>
  <si>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</si>
  <si>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</si>
  <si>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</si>
  <si>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</si>
  <si>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</si>
  <si>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</si>
  <si>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</si>
  <si>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</si>
  <si>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</si>
  <si>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</si>
  <si>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</si>
  <si>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</si>
  <si>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</si>
  <si>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</si>
  <si>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</si>
  <si>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</si>
  <si>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</si>
  <si>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</si>
  <si>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</si>
  <si>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</si>
  <si>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</si>
  <si>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</si>
  <si>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</si>
  <si>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</si>
  <si>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</si>
  <si>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</si>
  <si>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</si>
  <si>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</si>
  <si>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</si>
  <si>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</si>
  <si>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</si>
  <si>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</si>
  <si>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</si>
  <si>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</si>
  <si>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</si>
  <si>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</si>
  <si>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</si>
  <si>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</si>
  <si>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</si>
  <si>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</si>
  <si>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</si>
  <si>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</si>
  <si>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</si>
  <si>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</si>
  <si>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</si>
  <si>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</si>
  <si>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</si>
  <si>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</si>
  <si>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</si>
  <si>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</si>
  <si>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</si>
  <si>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</si>
  <si>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</si>
  <si>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</si>
  <si>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</si>
  <si>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</si>
  <si>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</si>
  <si>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</si>
  <si>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</si>
  <si>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</si>
  <si>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</si>
  <si>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</si>
  <si>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</si>
  <si>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</si>
  <si>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</si>
  <si>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</si>
  <si>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</si>
  <si>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</si>
  <si>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</si>
  <si>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</si>
  <si>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</si>
  <si>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</si>
  <si>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</si>
  <si>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</si>
  <si>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</si>
  <si>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</si>
  <si>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</si>
  <si>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</si>
  <si>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</si>
  <si>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</si>
  <si>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</si>
  <si>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</si>
  <si>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</si>
  <si>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</si>
  <si>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</si>
  <si>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</si>
  <si>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</si>
  <si>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</si>
  <si>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</si>
  <si>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</si>
  <si>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</si>
  <si>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</si>
  <si>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</si>
  <si>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</si>
  <si>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</si>
  <si>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</si>
  <si>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</si>
  <si>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</si>
  <si>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</si>
  <si>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</si>
  <si>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</si>
  <si>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</si>
  <si>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</si>
  <si>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</si>
  <si>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</si>
  <si>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</si>
  <si>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</si>
  <si>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</si>
  <si>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</si>
  <si>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</si>
  <si>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</si>
  <si>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</si>
  <si>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</si>
  <si>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</si>
  <si>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</si>
  <si>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</si>
  <si>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</si>
  <si>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</si>
  <si>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</si>
  <si>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</si>
  <si>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</si>
  <si>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</si>
  <si>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</si>
  <si>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</si>
  <si>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</si>
  <si>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</si>
  <si>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</si>
  <si>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</si>
  <si>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</si>
  <si>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</si>
  <si>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</si>
  <si>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</si>
  <si>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</si>
  <si>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</si>
  <si>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</si>
  <si>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</si>
  <si>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</si>
  <si>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</si>
  <si>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</si>
  <si>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</si>
  <si>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</si>
  <si>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</si>
  <si>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</si>
  <si>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</si>
  <si>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</si>
  <si>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</si>
  <si>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</si>
  <si>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</si>
  <si>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</si>
  <si>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</si>
  <si>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</si>
  <si>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</si>
  <si>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</si>
  <si>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</si>
  <si>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</si>
  <si>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</si>
  <si>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</si>
  <si>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</si>
  <si>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</si>
  <si>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</si>
  <si>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</si>
  <si>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</si>
  <si>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</si>
  <si>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</si>
  <si>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</si>
  <si>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</si>
  <si>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</si>
  <si>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</si>
  <si>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</si>
  <si>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</si>
  <si>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</si>
  <si>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</si>
  <si>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</si>
  <si>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</si>
  <si>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</si>
  <si>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</si>
  <si>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</si>
  <si>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</si>
  <si>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</si>
  <si>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</si>
  <si>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</si>
  <si>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</si>
  <si>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</si>
  <si>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</si>
  <si>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</si>
  <si>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</si>
  <si>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</si>
  <si>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</si>
  <si>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</si>
  <si>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</si>
  <si>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</si>
  <si>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</si>
  <si>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</si>
  <si>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</si>
  <si>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</si>
  <si>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</si>
  <si>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</si>
  <si>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</si>
  <si>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</si>
  <si>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</si>
  <si>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</si>
  <si>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</si>
  <si>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</si>
  <si>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</si>
  <si>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</si>
  <si>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</si>
  <si>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</si>
  <si>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</si>
  <si>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</si>
  <si>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</si>
  <si>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</si>
  <si>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</si>
  <si>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</si>
  <si>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</si>
  <si>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</si>
  <si>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</si>
  <si>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</si>
  <si>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</si>
  <si>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</si>
  <si>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</si>
  <si>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</si>
  <si>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</si>
  <si>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</si>
  <si>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</si>
  <si>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</si>
  <si>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</si>
  <si>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</si>
  <si>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</si>
  <si>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</si>
  <si>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</si>
  <si>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</si>
  <si>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</si>
  <si>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</si>
  <si>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</si>
  <si>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</si>
  <si>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</si>
  <si>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</si>
  <si>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</si>
  <si>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</si>
  <si>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</si>
  <si>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</si>
  <si>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</si>
  <si>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</si>
  <si>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</si>
  <si>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</si>
  <si>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</si>
  <si>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</si>
  <si>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</si>
  <si>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</si>
  <si>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</si>
  <si>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</si>
  <si>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</si>
  <si>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</si>
  <si>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</si>
  <si>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</si>
  <si>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</si>
  <si>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</si>
  <si>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</si>
  <si>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</si>
  <si>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</si>
  <si>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</si>
  <si>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</si>
  <si>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</si>
  <si>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</si>
  <si>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</si>
  <si>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</si>
  <si>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</si>
  <si>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</si>
  <si>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</si>
  <si>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</si>
  <si>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</si>
  <si>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</si>
  <si>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</si>
  <si>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</si>
  <si>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</si>
  <si>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</si>
  <si>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</si>
  <si>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</si>
  <si>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</si>
  <si>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</si>
  <si>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</si>
  <si>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</si>
  <si>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</si>
  <si>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</si>
  <si>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</si>
  <si>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</si>
  <si>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</si>
  <si>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</si>
  <si>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</si>
  <si>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</si>
  <si>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</si>
  <si>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</si>
  <si>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</si>
  <si>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</si>
  <si>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</si>
  <si>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</si>
  <si>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</si>
  <si>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</si>
  <si>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</si>
  <si>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</si>
  <si>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</si>
  <si>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</si>
  <si>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</si>
  <si>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</si>
  <si>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</si>
  <si>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</si>
  <si>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</si>
  <si>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</si>
  <si>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</si>
  <si>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</si>
  <si>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</si>
  <si>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</si>
  <si>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</si>
  <si>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</si>
  <si>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</si>
  <si>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</si>
  <si>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</si>
  <si>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</si>
  <si>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</si>
  <si>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</si>
  <si>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</si>
  <si>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</si>
  <si>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</si>
  <si>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</si>
  <si>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</si>
  <si>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</si>
  <si>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</si>
  <si>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</si>
  <si>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</si>
  <si>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</si>
  <si>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</si>
  <si>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</si>
  <si>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</si>
  <si>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</si>
  <si>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</si>
  <si>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</si>
  <si>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</si>
  <si>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</si>
  <si>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</si>
  <si>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</si>
  <si>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</si>
  <si>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</si>
  <si>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</si>
  <si>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</si>
  <si>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</si>
  <si>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</si>
  <si>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</si>
  <si>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</si>
  <si>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</si>
  <si>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</si>
  <si>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</si>
  <si>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</si>
  <si>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</si>
  <si>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</si>
  <si>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</si>
  <si>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</si>
  <si>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</si>
  <si>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</si>
  <si>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</si>
  <si>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</si>
  <si>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</si>
  <si>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</si>
  <si>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</si>
  <si>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</si>
  <si>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</si>
  <si>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</si>
  <si>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</si>
  <si>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</si>
  <si>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</si>
  <si>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</si>
  <si>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</si>
  <si>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</si>
  <si>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</si>
  <si>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</si>
  <si>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</si>
  <si>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</si>
  <si>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</si>
  <si>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</si>
  <si>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</si>
  <si>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</si>
  <si>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</si>
  <si>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</si>
  <si>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</si>
  <si>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</si>
  <si>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</si>
  <si>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</si>
  <si>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</si>
  <si>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</si>
  <si>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</si>
  <si>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</si>
  <si>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</si>
  <si>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</si>
  <si>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</si>
  <si>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</si>
  <si>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</si>
  <si>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</si>
  <si>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</si>
  <si>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</si>
  <si>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</si>
  <si>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</si>
  <si>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</si>
  <si>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</si>
  <si>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</si>
  <si>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</si>
  <si>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</si>
  <si>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</si>
  <si>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</si>
  <si>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</si>
  <si>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</si>
  <si>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</si>
  <si>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</si>
  <si>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</si>
  <si>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</si>
  <si>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</si>
  <si>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</si>
  <si>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</si>
  <si>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</si>
  <si>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</si>
  <si>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</si>
  <si>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</si>
  <si>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</si>
  <si>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</si>
  <si>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</si>
  <si>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</si>
  <si>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</si>
  <si>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</si>
  <si>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</si>
  <si>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</si>
  <si>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</si>
  <si>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</si>
  <si>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</si>
  <si>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</si>
  <si>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</si>
  <si>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</si>
  <si>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</si>
  <si>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</si>
  <si>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</si>
  <si>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</si>
  <si>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</si>
  <si>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</si>
  <si>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</si>
  <si>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</si>
  <si>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</si>
  <si>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</si>
  <si>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</si>
  <si>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</si>
  <si>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</si>
  <si>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</si>
  <si>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</si>
  <si>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</si>
  <si>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</si>
  <si>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</si>
  <si>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</si>
  <si>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</si>
  <si>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</si>
  <si>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</si>
  <si>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</si>
  <si>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</si>
  <si>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</si>
  <si>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</si>
  <si>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</si>
  <si>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</si>
  <si>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</si>
  <si>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</si>
  <si>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</si>
  <si>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</si>
  <si>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</si>
  <si>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</si>
  <si>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</si>
  <si>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</si>
  <si>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</si>
  <si>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</si>
  <si>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</si>
  <si>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</si>
  <si>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</si>
  <si>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</si>
  <si>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</si>
  <si>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</si>
  <si>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</si>
  <si>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</si>
  <si>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</si>
  <si>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</si>
  <si>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</si>
  <si>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</si>
  <si>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</si>
  <si>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</si>
  <si>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</si>
  <si>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</si>
  <si>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</si>
  <si>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</si>
  <si>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</si>
  <si>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</si>
  <si>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</si>
  <si>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</si>
  <si>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</si>
  <si>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</si>
  <si>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</si>
  <si>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</si>
  <si>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</si>
  <si>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</si>
  <si>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</si>
  <si>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</si>
  <si>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</si>
  <si>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</si>
  <si>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</si>
  <si>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</si>
  <si>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</si>
  <si>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</si>
  <si>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</si>
  <si>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</si>
  <si>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</si>
  <si>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</si>
  <si>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</si>
  <si>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</si>
  <si>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</si>
  <si>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</si>
  <si>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</si>
  <si>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</si>
  <si>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</si>
  <si>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</si>
  <si>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</si>
  <si>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</si>
  <si>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</si>
  <si>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</si>
  <si>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</si>
  <si>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</si>
  <si>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</si>
  <si>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</si>
  <si>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</si>
  <si>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</si>
  <si>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</si>
  <si>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</si>
  <si>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</si>
  <si>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</si>
  <si>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</si>
  <si>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</si>
  <si>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</si>
  <si>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</si>
  <si>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</si>
  <si>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</si>
  <si>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</si>
  <si>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</si>
  <si>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</si>
  <si>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</si>
  <si>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</si>
  <si>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</si>
  <si>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</si>
  <si>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</si>
  <si>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</si>
  <si>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</si>
  <si>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</si>
  <si>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</si>
  <si>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</si>
  <si>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</si>
  <si>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</si>
  <si>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</si>
  <si>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</si>
  <si>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</si>
  <si>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</si>
  <si>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</si>
  <si>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</si>
  <si>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</si>
  <si>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</si>
  <si>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</si>
  <si>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</si>
  <si>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</si>
  <si>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</si>
  <si>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</si>
  <si>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</si>
  <si>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</si>
  <si>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</si>
  <si>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</si>
  <si>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</si>
  <si>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</si>
  <si>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</si>
  <si>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</si>
  <si>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</si>
  <si>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</si>
  <si>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</si>
  <si>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</si>
  <si>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</si>
  <si>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</si>
  <si>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</si>
  <si>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</si>
  <si>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</si>
  <si>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</si>
  <si>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</si>
  <si>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</si>
  <si>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</si>
  <si>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</si>
  <si>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</si>
  <si>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</si>
  <si>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</si>
  <si>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</si>
  <si>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</si>
  <si>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</si>
  <si>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</si>
  <si>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</si>
  <si>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</si>
  <si>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</si>
  <si>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</si>
  <si>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</si>
  <si>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</si>
  <si>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</si>
  <si>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</si>
  <si>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</si>
  <si>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</si>
  <si>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</si>
  <si>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</si>
  <si>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</si>
  <si>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</si>
  <si>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</si>
  <si>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</si>
  <si>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</si>
  <si>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</si>
  <si>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</si>
  <si>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</si>
  <si>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</si>
  <si>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</si>
  <si>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</si>
  <si>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</si>
  <si>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</si>
  <si>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</si>
  <si>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</si>
  <si>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</si>
  <si>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</si>
  <si>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</si>
  <si>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</si>
  <si>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</si>
  <si>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</si>
  <si>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</si>
  <si>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</si>
  <si>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</si>
  <si>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</si>
  <si>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</si>
  <si>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</si>
  <si>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</si>
  <si>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</si>
  <si>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</si>
  <si>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</si>
  <si>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</si>
  <si>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</si>
  <si>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</si>
  <si>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</si>
  <si>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</si>
  <si>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</si>
  <si>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</si>
  <si>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</si>
  <si>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</si>
  <si>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</si>
  <si>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</si>
  <si>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</si>
  <si>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</si>
  <si>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</si>
  <si>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</si>
  <si>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</si>
  <si>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</si>
  <si>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</si>
  <si>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</si>
  <si>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</si>
  <si>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</si>
  <si>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</si>
  <si>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</si>
  <si>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</si>
  <si>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</si>
  <si>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</si>
  <si>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</si>
  <si>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</si>
  <si>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</si>
  <si>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</si>
  <si>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</si>
  <si>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</si>
  <si>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</si>
  <si>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</si>
  <si>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</si>
  <si>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</si>
  <si>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</si>
  <si>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</si>
  <si>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</si>
  <si>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</si>
  <si>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</si>
  <si>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</si>
  <si>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</si>
  <si>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</si>
  <si>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</si>
  <si>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</si>
  <si>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</si>
  <si>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</si>
  <si>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</si>
  <si>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</si>
  <si>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</si>
  <si>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</si>
  <si>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</si>
  <si>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</si>
  <si>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</si>
  <si>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</si>
  <si>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</si>
  <si>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</si>
  <si>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</si>
  <si>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</si>
  <si>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</si>
  <si>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</si>
  <si>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</si>
  <si>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</si>
  <si>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</si>
  <si>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</si>
  <si>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</si>
  <si>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</si>
  <si>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</si>
  <si>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</si>
  <si>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</si>
  <si>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</si>
  <si>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</si>
  <si>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</si>
  <si>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</si>
  <si>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</si>
  <si>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</si>
  <si>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</si>
  <si>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</si>
  <si>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</si>
  <si>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</si>
  <si>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</si>
  <si>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</si>
  <si>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</si>
  <si>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</si>
  <si>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</si>
  <si>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</si>
  <si>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</si>
  <si>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</si>
  <si>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</si>
  <si>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</si>
  <si>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</si>
  <si>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</si>
  <si>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</si>
  <si>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</si>
  <si>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</si>
  <si>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</si>
  <si>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</si>
  <si>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</si>
  <si>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</si>
  <si>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</si>
  <si>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</si>
  <si>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</si>
  <si>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</si>
  <si>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</si>
  <si>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</si>
  <si>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</si>
  <si>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</si>
  <si>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</si>
  <si>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</si>
  <si>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</si>
  <si>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</si>
  <si>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</si>
  <si>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</si>
  <si>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</si>
  <si>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</si>
  <si>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</si>
  <si>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</si>
  <si>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</si>
  <si>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</si>
  <si>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</si>
  <si>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</si>
  <si>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</si>
  <si>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</si>
  <si>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</si>
  <si>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</si>
  <si>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</si>
  <si>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</si>
  <si>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</si>
  <si>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</si>
  <si>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</si>
  <si>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</si>
  <si>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</si>
  <si>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</si>
  <si>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</si>
  <si>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</si>
  <si>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</si>
  <si>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</si>
  <si>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</si>
  <si>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</si>
  <si>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</si>
  <si>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</si>
  <si>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</si>
  <si>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</si>
  <si>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</si>
  <si>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</si>
  <si>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</si>
  <si>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</si>
  <si>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</si>
  <si>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</si>
  <si>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</si>
  <si>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</si>
  <si>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</si>
  <si>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</si>
  <si>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</si>
  <si>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</si>
  <si>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</si>
  <si>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</si>
  <si>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</si>
  <si>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</si>
  <si>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</si>
  <si>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</si>
  <si>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</si>
  <si>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</si>
  <si>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</si>
  <si>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</si>
  <si>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</si>
  <si>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</si>
  <si>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</si>
  <si>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</si>
  <si>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</si>
  <si>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</si>
  <si>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</si>
  <si>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</si>
  <si>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</si>
  <si>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</si>
  <si>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</si>
  <si>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</si>
  <si>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</si>
  <si>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</si>
  <si>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</si>
  <si>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</si>
  <si>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</si>
  <si>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</si>
  <si>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</si>
  <si>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</si>
  <si>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</si>
  <si>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</si>
  <si>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</si>
  <si>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</si>
  <si>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</si>
  <si>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</si>
  <si>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</si>
  <si>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</si>
  <si>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</si>
  <si>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</si>
  <si>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</si>
  <si>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</si>
  <si>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</si>
  <si>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</si>
  <si>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</si>
  <si>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</si>
  <si>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</si>
  <si>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</si>
  <si>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</si>
  <si>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</si>
  <si>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</si>
  <si>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</si>
  <si>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</si>
  <si>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</si>
  <si>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</si>
  <si>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</si>
  <si>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</si>
  <si>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</si>
  <si>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</si>
  <si>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</si>
  <si>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</si>
  <si>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</si>
  <si>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</si>
  <si>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</si>
  <si>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</si>
  <si>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</si>
  <si>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</si>
  <si>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</si>
  <si>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</si>
  <si>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</si>
  <si>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</si>
  <si>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</si>
  <si>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</si>
  <si>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</si>
  <si>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</si>
  <si>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</si>
  <si>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</si>
  <si>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</si>
  <si>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</si>
  <si>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</si>
  <si>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</si>
  <si>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</si>
  <si>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</si>
  <si>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</si>
  <si>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</si>
  <si>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</si>
  <si>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</si>
  <si>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</si>
  <si>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</si>
  <si>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</si>
  <si>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</si>
  <si>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</si>
  <si>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</si>
  <si>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</si>
  <si>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</si>
  <si>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</si>
  <si>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</si>
  <si>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</si>
  <si>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</si>
  <si>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</si>
  <si>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</si>
  <si>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</si>
  <si>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</si>
  <si>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</si>
  <si>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</si>
  <si>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</si>
  <si>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</si>
  <si>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</si>
  <si>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</si>
  <si>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</si>
  <si>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</si>
  <si>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</si>
  <si>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</si>
  <si>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</si>
  <si>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</si>
  <si>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</si>
  <si>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</si>
  <si>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</si>
  <si>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</si>
  <si>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</si>
  <si>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</si>
  <si>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</si>
  <si>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</si>
  <si>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</si>
  <si>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</si>
  <si>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</si>
  <si>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</si>
  <si>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</si>
  <si>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</si>
  <si>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</si>
  <si>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</si>
  <si>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</si>
  <si>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</si>
  <si>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</si>
  <si>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</si>
  <si>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</si>
  <si>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</si>
  <si>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</si>
  <si>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</si>
  <si>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</si>
  <si>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</si>
  <si>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</si>
  <si>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</si>
  <si>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</si>
  <si>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</si>
  <si>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</si>
  <si>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</si>
  <si>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</si>
  <si>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</si>
  <si>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</si>
  <si>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</si>
  <si>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</si>
  <si>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</si>
  <si>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</si>
  <si>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</si>
  <si>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</si>
  <si>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</si>
  <si>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</si>
  <si>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</si>
  <si>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</si>
  <si>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</si>
  <si>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</si>
  <si>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</si>
  <si>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</si>
  <si>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</si>
  <si>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</si>
  <si>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</si>
  <si>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</si>
  <si>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</si>
  <si>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</si>
  <si>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</si>
  <si>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</si>
  <si>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</si>
  <si>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</si>
  <si>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</si>
  <si>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</si>
  <si>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</si>
  <si>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</si>
  <si>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</si>
  <si>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</si>
  <si>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</si>
  <si>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</si>
  <si>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</si>
  <si>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</si>
  <si>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</si>
  <si>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</si>
  <si>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</si>
  <si>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</si>
  <si>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</si>
  <si>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</si>
  <si>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</si>
  <si>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</si>
  <si>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</si>
  <si>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</si>
  <si>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</si>
  <si>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</si>
  <si>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</si>
  <si>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</si>
  <si>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</si>
  <si>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</si>
  <si>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</si>
  <si>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</si>
  <si>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</si>
  <si>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</si>
  <si>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</si>
  <si>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</si>
  <si>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</si>
  <si>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</si>
  <si>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</si>
  <si>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</si>
  <si>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</si>
  <si>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</si>
  <si>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</si>
  <si>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</si>
  <si>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</si>
  <si>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</si>
  <si>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</si>
  <si>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</si>
  <si>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</si>
  <si>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</si>
  <si>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</si>
  <si>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</si>
  <si>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</si>
  <si>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</si>
  <si>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</si>
  <si>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</si>
  <si>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</si>
  <si>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</si>
  <si>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</si>
  <si>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</si>
  <si>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</si>
  <si>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</si>
  <si>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</si>
  <si>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</si>
  <si>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</si>
  <si>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</si>
  <si>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</si>
  <si>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</si>
  <si>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</si>
  <si>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</si>
  <si>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</si>
  <si>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</si>
  <si>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</si>
  <si>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</si>
  <si>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</si>
  <si>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</si>
  <si>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</si>
  <si>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</si>
  <si>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</si>
  <si>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</si>
  <si>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</si>
  <si>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</si>
  <si>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</si>
  <si>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</si>
  <si>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</si>
  <si>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</si>
  <si>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</si>
  <si>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</si>
  <si>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</si>
  <si>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</si>
  <si>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</si>
  <si>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</si>
  <si>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</si>
  <si>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</si>
  <si>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</si>
  <si>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</si>
  <si>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</si>
  <si>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</si>
  <si>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</si>
  <si>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</si>
  <si>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</si>
  <si>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</si>
  <si>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</si>
  <si>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</si>
  <si>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</si>
  <si>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</si>
  <si>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</si>
  <si>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</si>
  <si>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</si>
  <si>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</si>
  <si>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</si>
  <si>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</si>
  <si>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</si>
  <si>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</si>
  <si>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</si>
  <si>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</si>
  <si>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</si>
  <si>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</si>
  <si>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</si>
  <si>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</si>
  <si>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</si>
  <si>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</si>
  <si>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</si>
  <si>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</si>
  <si>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</si>
  <si>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</si>
  <si>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</si>
  <si>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</si>
  <si>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</si>
  <si>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</si>
  <si>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</si>
  <si>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</si>
  <si>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</si>
  <si>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</si>
  <si>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</si>
  <si>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</si>
  <si>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</si>
  <si>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</si>
  <si>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</si>
  <si>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</si>
  <si>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</si>
  <si>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</si>
  <si>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</si>
  <si>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</si>
  <si>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</si>
  <si>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</si>
  <si>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</si>
  <si>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</si>
  <si>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</si>
  <si>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</si>
  <si>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</si>
  <si>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</si>
  <si>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</si>
  <si>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</si>
  <si>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</si>
  <si>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</si>
  <si>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</si>
  <si>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</si>
  <si>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</si>
  <si>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</si>
  <si>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</si>
  <si>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</si>
  <si>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</si>
  <si>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</si>
  <si>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</si>
  <si>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</si>
  <si>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</si>
  <si>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</si>
  <si>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</si>
  <si>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</si>
  <si>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</si>
  <si>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</si>
  <si>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</si>
  <si>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</si>
  <si>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</si>
  <si>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</si>
  <si>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</si>
  <si>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</si>
  <si>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</si>
  <si>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</si>
  <si>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</si>
  <si>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</si>
  <si>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</si>
  <si>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</si>
  <si>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</si>
  <si>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</si>
  <si>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</si>
  <si>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</si>
  <si>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</si>
  <si>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</si>
  <si>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</si>
  <si>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</si>
  <si>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</si>
  <si>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</si>
  <si>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</si>
  <si>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</si>
  <si>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</si>
  <si>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</si>
  <si>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</si>
  <si>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</si>
  <si>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</si>
  <si>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</si>
  <si>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</si>
  <si>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</si>
  <si>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</si>
  <si>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</si>
  <si>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</si>
  <si>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</si>
  <si>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</si>
  <si>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</si>
  <si>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</si>
  <si>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</si>
  <si>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</si>
  <si>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</si>
  <si>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</si>
  <si>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</si>
  <si>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</si>
  <si>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</si>
  <si>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</si>
  <si>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</si>
  <si>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</si>
  <si>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</si>
  <si>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</si>
  <si>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</si>
  <si>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</si>
  <si>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</si>
  <si>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</si>
  <si>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</si>
  <si>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</si>
  <si>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</si>
  <si>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</si>
  <si>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</si>
  <si>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</si>
  <si>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</si>
  <si>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</si>
  <si>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</si>
  <si>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</si>
  <si>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</si>
  <si>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</si>
  <si>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</si>
  <si>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</si>
  <si>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</si>
  <si>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</si>
  <si>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</si>
  <si>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</si>
  <si>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</si>
  <si>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</si>
  <si>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</si>
  <si>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</si>
  <si>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</si>
  <si>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</si>
  <si>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</si>
  <si>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</si>
  <si>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</si>
  <si>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</si>
  <si>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</si>
  <si>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</si>
  <si>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</si>
  <si>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</si>
  <si>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</si>
  <si>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</si>
  <si>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</si>
  <si>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</si>
  <si>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</si>
  <si>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</si>
  <si>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</si>
  <si>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</si>
  <si>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</si>
  <si>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</si>
  <si>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</si>
  <si>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</si>
  <si>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</si>
  <si>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</si>
  <si>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</si>
  <si>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</si>
  <si>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</si>
  <si>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</si>
  <si>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</si>
  <si>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</si>
  <si>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</si>
  <si>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</si>
  <si>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</si>
  <si>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</si>
  <si>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</si>
  <si>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</si>
  <si>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</si>
  <si>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</si>
  <si>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</si>
  <si>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</si>
  <si>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</si>
  <si>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</si>
  <si>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</si>
  <si>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</si>
  <si>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</si>
  <si>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</si>
  <si>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</si>
  <si>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</si>
  <si>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</si>
  <si>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</si>
  <si>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</si>
  <si>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</si>
  <si>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</si>
  <si>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</si>
  <si>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</si>
  <si>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</si>
  <si>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</si>
  <si>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</si>
  <si>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</si>
  <si>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</si>
  <si>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</si>
  <si>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</si>
  <si>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</si>
  <si>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</si>
  <si>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</si>
  <si>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</si>
  <si>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</si>
  <si>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</si>
  <si>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</si>
  <si>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</si>
  <si>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</si>
  <si>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</si>
  <si>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</si>
  <si>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</si>
  <si>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</si>
  <si>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</si>
  <si>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</si>
  <si>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</si>
  <si>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</si>
  <si>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</si>
  <si>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</si>
  <si>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</si>
  <si>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</si>
  <si>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</si>
  <si>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</si>
  <si>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</si>
  <si>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</si>
  <si>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</si>
  <si>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</si>
  <si>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</si>
  <si>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</si>
  <si>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</si>
  <si>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</si>
  <si>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</si>
  <si>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</si>
  <si>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</si>
  <si>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</si>
  <si>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</si>
  <si>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</si>
  <si>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</si>
  <si>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</si>
  <si>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</si>
  <si>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</si>
  <si>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</si>
  <si>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</si>
  <si>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</si>
  <si>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</si>
  <si>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</si>
  <si>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</si>
  <si>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</si>
  <si>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</si>
  <si>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</si>
  <si>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</si>
  <si>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</si>
  <si>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</si>
  <si>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</si>
  <si>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</si>
  <si>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</si>
  <si>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</si>
  <si>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</si>
  <si>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</si>
  <si>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</si>
  <si>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</si>
  <si>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</si>
  <si>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</si>
  <si>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</si>
  <si>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</si>
  <si>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</si>
  <si>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</si>
  <si>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</si>
  <si>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</si>
  <si>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</si>
  <si>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</si>
  <si>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</si>
  <si>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</si>
  <si>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</si>
  <si>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</si>
  <si>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</si>
  <si>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</si>
  <si>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</si>
  <si>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</si>
  <si>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</si>
  <si>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</si>
  <si>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</si>
  <si>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</si>
  <si>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</si>
  <si>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</si>
  <si>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</si>
  <si>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</si>
  <si>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</si>
  <si>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</si>
  <si>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</si>
  <si>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</si>
  <si>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</si>
  <si>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</si>
  <si>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</si>
  <si>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</si>
  <si>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</si>
  <si>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</si>
  <si>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</si>
  <si>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</si>
  <si>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</si>
  <si>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</si>
  <si>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</si>
  <si>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</si>
  <si>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</si>
  <si>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</si>
  <si>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</si>
  <si>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</si>
  <si>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</si>
  <si>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</si>
  <si>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</si>
  <si>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</si>
  <si>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</si>
  <si>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</si>
  <si>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</si>
  <si>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</si>
  <si>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</si>
  <si>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</si>
  <si>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</si>
  <si>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</si>
  <si>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</si>
  <si>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</si>
  <si>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</si>
  <si>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</si>
  <si>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</si>
  <si>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</si>
  <si>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</si>
  <si>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</si>
  <si>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</si>
  <si>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</si>
  <si>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</si>
  <si>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</si>
  <si>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</si>
  <si>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</si>
  <si>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</si>
  <si>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</si>
  <si>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</si>
  <si>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</si>
  <si>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</si>
  <si>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</si>
  <si>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</si>
  <si>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</si>
  <si>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</si>
  <si>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</si>
  <si>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</si>
  <si>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</si>
  <si>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</si>
  <si>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</si>
  <si>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</si>
  <si>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</si>
  <si>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</si>
  <si>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</si>
  <si>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</si>
  <si>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</si>
  <si>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</si>
  <si>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</si>
  <si>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</si>
  <si>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</si>
  <si>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</si>
  <si>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</si>
  <si>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</si>
  <si>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</si>
  <si>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</si>
  <si>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</si>
  <si>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</si>
  <si>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</si>
  <si>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</si>
  <si>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</si>
  <si>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</si>
  <si>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</si>
  <si>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</si>
  <si>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</si>
  <si>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</si>
  <si>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</si>
  <si>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</si>
  <si>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</si>
  <si>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</si>
  <si>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</si>
  <si>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</si>
  <si>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</si>
  <si>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</si>
  <si>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</si>
  <si>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</si>
  <si>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</si>
  <si>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</si>
  <si>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</si>
  <si>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</si>
  <si>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</si>
  <si>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</si>
  <si>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</si>
  <si>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</si>
  <si>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</si>
  <si>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</si>
  <si>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</si>
  <si>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</si>
  <si>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</si>
  <si>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</si>
  <si>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</si>
  <si>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</si>
  <si>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</si>
  <si>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</si>
  <si>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</si>
  <si>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</si>
  <si>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</si>
  <si>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</si>
  <si>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</si>
  <si>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</si>
  <si>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</si>
  <si>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</si>
  <si>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</si>
  <si>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</si>
  <si>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</si>
  <si>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</si>
  <si>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</si>
  <si>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</si>
  <si>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</si>
  <si>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</si>
  <si>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</si>
  <si>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</si>
  <si>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</si>
  <si>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</si>
  <si>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</si>
  <si>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</si>
  <si>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</si>
  <si>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</si>
  <si>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</si>
  <si>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</si>
  <si>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</si>
  <si>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</si>
  <si>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</si>
  <si>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</si>
  <si>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</si>
  <si>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</si>
  <si>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</si>
  <si>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</si>
  <si>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</si>
  <si>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</si>
  <si>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</si>
  <si>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</si>
  <si>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</si>
  <si>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</si>
  <si>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</si>
  <si>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</si>
  <si>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</si>
  <si>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</si>
  <si>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</si>
  <si>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</si>
  <si>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</si>
  <si>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</si>
  <si>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</si>
  <si>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</si>
  <si>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</si>
  <si>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</si>
  <si>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</si>
  <si>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</si>
  <si>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</si>
  <si>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</si>
  <si>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</si>
  <si>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</si>
  <si>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</si>
  <si>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</si>
  <si>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</si>
  <si>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</si>
  <si>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</si>
  <si>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</si>
  <si>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</si>
  <si>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</si>
  <si>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</si>
  <si>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</si>
  <si>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</si>
  <si>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</si>
  <si>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</si>
  <si>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</si>
  <si>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</si>
  <si>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</si>
  <si>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</si>
  <si>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</si>
  <si>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</si>
  <si>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</si>
  <si>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</si>
  <si>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</si>
  <si>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</si>
  <si>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</si>
  <si>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</si>
  <si>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</si>
  <si>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</si>
  <si>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</si>
  <si>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</si>
  <si>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</si>
  <si>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</si>
  <si>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</si>
  <si>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</si>
  <si>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</si>
  <si>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</si>
  <si>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</si>
  <si>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</si>
  <si>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</si>
  <si>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</si>
  <si>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</si>
  <si>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</si>
  <si>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</si>
  <si>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</si>
  <si>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</si>
  <si>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</si>
  <si>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</si>
  <si>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</si>
  <si>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</si>
  <si>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</si>
  <si>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</si>
  <si>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</si>
  <si>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</si>
  <si>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</si>
  <si>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</si>
  <si>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</si>
  <si>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</si>
  <si>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</si>
  <si>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</si>
  <si>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</si>
  <si>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</si>
  <si>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</si>
  <si>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</si>
  <si>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</si>
  <si>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</si>
  <si>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</si>
  <si>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</si>
  <si>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</si>
  <si>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</si>
  <si>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</si>
  <si>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</si>
  <si>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</si>
  <si>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</si>
  <si>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</si>
  <si>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</si>
  <si>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</si>
  <si>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</si>
  <si>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</si>
  <si>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</si>
  <si>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</si>
  <si>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</si>
  <si>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</si>
  <si>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</si>
  <si>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</si>
  <si>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</si>
  <si>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</si>
  <si>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</si>
  <si>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</si>
  <si>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</si>
  <si>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</si>
  <si>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</si>
  <si>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</si>
  <si>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</si>
  <si>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</si>
  <si>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</si>
  <si>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</si>
  <si>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</si>
  <si>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</si>
  <si>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</si>
  <si>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</si>
  <si>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</si>
  <si>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</si>
  <si>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</si>
  <si>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</si>
  <si>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</si>
  <si>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</si>
  <si>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</si>
  <si>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</si>
  <si>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</si>
  <si>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</si>
  <si>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</si>
  <si>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</si>
  <si>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</si>
  <si>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</si>
  <si>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</si>
  <si>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</si>
  <si>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</si>
  <si>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</si>
  <si>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</si>
  <si>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</si>
  <si>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</si>
  <si>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</si>
  <si>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</si>
  <si>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</si>
  <si>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</si>
  <si>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</si>
  <si>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</si>
  <si>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</si>
  <si>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</si>
  <si>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</si>
  <si>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</si>
  <si>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</si>
  <si>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</si>
  <si>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</si>
  <si>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</si>
  <si>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</si>
  <si>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</si>
  <si>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</si>
  <si>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</si>
  <si>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</si>
  <si>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</si>
  <si>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</si>
  <si>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</si>
  <si>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</si>
  <si>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</si>
  <si>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</si>
  <si>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</si>
  <si>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</si>
  <si>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</si>
  <si>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</si>
  <si>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</si>
  <si>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</si>
  <si>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</si>
  <si>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</si>
  <si>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</si>
  <si>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</si>
  <si>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</si>
  <si>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</si>
  <si>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</si>
  <si>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</si>
  <si>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</si>
  <si>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</si>
  <si>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</si>
  <si>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</si>
  <si>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</si>
  <si>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</si>
  <si>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</si>
  <si>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</si>
  <si>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</si>
  <si>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</si>
  <si>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</si>
  <si>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</si>
  <si>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</si>
  <si>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</si>
  <si>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</si>
  <si>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</si>
  <si>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</si>
  <si>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</si>
  <si>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</si>
  <si>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</si>
  <si>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</si>
  <si>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</si>
  <si>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</si>
  <si>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</si>
  <si>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</si>
  <si>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</si>
  <si>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</si>
  <si>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</si>
  <si>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</si>
  <si>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</si>
  <si>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</si>
  <si>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</si>
  <si>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</si>
  <si>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</si>
  <si>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</si>
  <si>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</si>
  <si>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</si>
  <si>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</si>
  <si>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</si>
  <si>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</si>
  <si>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</si>
  <si>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</si>
  <si>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</si>
  <si>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</si>
  <si>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</si>
  <si>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</si>
  <si>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</si>
  <si>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</si>
  <si>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</si>
  <si>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</si>
  <si>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</si>
  <si>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</si>
  <si>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</si>
  <si>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</si>
  <si>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</si>
  <si>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</si>
  <si>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</si>
  <si>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</si>
  <si>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</si>
  <si>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</si>
  <si>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</si>
  <si>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</si>
  <si>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</si>
  <si>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</si>
  <si>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</si>
  <si>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</si>
  <si>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</si>
  <si>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</si>
  <si>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</si>
  <si>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</si>
  <si>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</si>
  <si>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</si>
  <si>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</si>
  <si>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</si>
  <si>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</si>
  <si>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</si>
  <si>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</si>
  <si>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</si>
  <si>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</si>
  <si>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</si>
  <si>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</si>
  <si>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</si>
  <si>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</si>
  <si>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</si>
  <si>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</si>
  <si>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</si>
  <si>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</si>
  <si>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</si>
  <si>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</si>
  <si>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</si>
  <si>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</si>
  <si>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</si>
  <si>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</si>
  <si>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</si>
  <si>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</si>
  <si>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</si>
  <si>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</si>
  <si>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</si>
  <si>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</si>
  <si>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</si>
  <si>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</si>
  <si>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</si>
  <si>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</si>
  <si>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</si>
  <si>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</si>
  <si>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</si>
  <si>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</si>
  <si>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</si>
  <si>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</si>
  <si>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</si>
  <si>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</si>
  <si>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</si>
  <si>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</si>
  <si>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</si>
  <si>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</si>
  <si>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</si>
  <si>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</si>
  <si>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</si>
  <si>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</si>
  <si>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</si>
  <si>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</si>
  <si>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</si>
  <si>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</si>
  <si>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</si>
  <si>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</si>
  <si>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</si>
  <si>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</si>
  <si>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</si>
  <si>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</si>
  <si>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</si>
  <si>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</si>
  <si>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</si>
  <si>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</si>
  <si>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</si>
  <si>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</si>
  <si>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</si>
  <si>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</si>
  <si>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</si>
  <si>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</si>
  <si>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</si>
  <si>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</si>
  <si>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</si>
  <si>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</si>
  <si>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</si>
  <si>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</si>
  <si>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</si>
  <si>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</si>
  <si>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</si>
  <si>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</si>
  <si>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</si>
  <si>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</si>
  <si>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</si>
  <si>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</si>
  <si>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</si>
  <si>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</si>
  <si>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</si>
  <si>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</si>
  <si>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</si>
  <si>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</si>
  <si>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</si>
  <si>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</si>
  <si>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</si>
  <si>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</si>
  <si>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</si>
  <si>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</si>
  <si>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</si>
  <si>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</si>
  <si>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</si>
  <si>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</si>
  <si>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</si>
  <si>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</si>
  <si>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</si>
  <si>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</si>
  <si>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</si>
  <si>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</si>
  <si>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</si>
  <si>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</si>
  <si>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</si>
  <si>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</si>
  <si>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</si>
  <si>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</si>
  <si>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</si>
  <si>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</si>
  <si>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</si>
  <si>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</si>
  <si>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</si>
  <si>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</si>
  <si>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</si>
  <si>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</si>
  <si>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</si>
  <si>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</si>
  <si>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</si>
  <si>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</si>
  <si>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</si>
  <si>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</si>
  <si>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</si>
  <si>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</si>
  <si>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</si>
  <si>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</si>
  <si>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</si>
  <si>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</si>
  <si>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</si>
  <si>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</si>
  <si>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</si>
  <si>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</si>
  <si>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</si>
  <si>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</si>
  <si>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</si>
  <si>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</si>
  <si>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</si>
  <si>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</si>
  <si>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</si>
  <si>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</si>
  <si>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</si>
  <si>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</si>
  <si>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</si>
  <si>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</si>
  <si>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</si>
  <si>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</si>
  <si>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</si>
  <si>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</si>
  <si>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</si>
  <si>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</si>
  <si>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</si>
  <si>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</si>
  <si>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</si>
  <si>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</si>
  <si>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</si>
  <si>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</si>
  <si>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</si>
  <si>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</si>
  <si>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</si>
  <si>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</si>
  <si>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</si>
  <si>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</si>
  <si>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</si>
  <si>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</si>
  <si>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</si>
  <si>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</si>
  <si>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</si>
  <si>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</si>
  <si>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</si>
  <si>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</si>
  <si>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</si>
  <si>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</si>
  <si>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</si>
  <si>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</si>
  <si>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</si>
  <si>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</si>
  <si>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</si>
  <si>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</si>
  <si>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</si>
  <si>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</si>
  <si>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</si>
  <si>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</si>
  <si>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</si>
  <si>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</si>
  <si>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</si>
  <si>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</si>
  <si>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</si>
  <si>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</si>
  <si>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</si>
  <si>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</si>
  <si>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</si>
  <si>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</si>
  <si>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</si>
  <si>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</si>
  <si>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</si>
  <si>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</si>
  <si>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</si>
  <si>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</si>
  <si>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</si>
  <si>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</si>
  <si>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</si>
  <si>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</si>
  <si>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</si>
  <si>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</si>
  <si>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</si>
  <si>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</si>
  <si>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</si>
  <si>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</si>
  <si>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</si>
  <si>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</si>
  <si>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</si>
  <si>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</si>
  <si>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</si>
  <si>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</si>
  <si>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</si>
  <si>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</si>
  <si>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</si>
  <si>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</si>
  <si>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</si>
  <si>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</si>
  <si>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</si>
  <si>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</si>
  <si>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</si>
  <si>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</si>
  <si>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</si>
  <si>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</si>
  <si>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</si>
  <si>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</si>
  <si>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</si>
  <si>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</si>
  <si>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</si>
  <si>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</si>
  <si>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</si>
  <si>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</si>
  <si>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</si>
  <si>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</si>
  <si>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</si>
  <si>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</si>
  <si>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</si>
  <si>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</si>
  <si>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</si>
  <si>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</si>
  <si>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</si>
  <si>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</si>
  <si>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</si>
  <si>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</si>
  <si>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</si>
  <si>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</si>
  <si>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</si>
  <si>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</si>
  <si>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</si>
  <si>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</si>
  <si>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</si>
  <si>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</si>
  <si>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</si>
  <si>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</si>
  <si>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</si>
  <si>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</si>
  <si>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</si>
  <si>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</si>
  <si>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</si>
  <si>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</si>
  <si>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</si>
  <si>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</si>
  <si>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</si>
  <si>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</si>
  <si>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</si>
  <si>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</si>
  <si>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</si>
  <si>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</si>
  <si>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</si>
  <si>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</si>
  <si>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</si>
  <si>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</si>
  <si>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</si>
  <si>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</si>
  <si>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</si>
  <si>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</si>
  <si>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</si>
  <si>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</si>
  <si>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</si>
  <si>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</si>
  <si>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</si>
  <si>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</si>
  <si>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</si>
  <si>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</si>
  <si>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</si>
  <si>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</si>
  <si>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</si>
  <si>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</si>
  <si>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</si>
  <si>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</si>
  <si>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</si>
  <si>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</si>
  <si>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</si>
  <si>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</si>
  <si>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</si>
  <si>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</si>
  <si>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</si>
  <si>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</si>
  <si>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</si>
  <si>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</si>
  <si>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</si>
  <si>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</si>
  <si>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</si>
  <si>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</si>
  <si>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</si>
  <si>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</si>
  <si>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</si>
  <si>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</si>
  <si>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</si>
  <si>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</si>
  <si>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</si>
  <si>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</si>
  <si>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</si>
  <si>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</si>
  <si>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</si>
  <si>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</si>
  <si>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</si>
  <si>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</si>
  <si>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</si>
  <si>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</si>
  <si>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</si>
  <si>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</si>
  <si>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</si>
  <si>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</si>
  <si>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</si>
  <si>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</si>
  <si>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</si>
  <si>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</si>
  <si>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</si>
  <si>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</si>
  <si>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</si>
  <si>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</si>
  <si>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</si>
  <si>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</si>
  <si>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</si>
  <si>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</si>
  <si>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</si>
  <si>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</si>
  <si>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</si>
  <si>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</si>
  <si>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</si>
  <si>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</si>
  <si>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</si>
  <si>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</si>
  <si>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</si>
  <si>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</si>
  <si>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</si>
  <si>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</si>
  <si>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</si>
  <si>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</si>
  <si>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</si>
  <si>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</si>
  <si>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</si>
  <si>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</si>
  <si>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</si>
  <si>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</si>
  <si>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</si>
  <si>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</si>
  <si>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</si>
  <si>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</si>
  <si>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</si>
  <si>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</si>
  <si>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</si>
  <si>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</si>
  <si>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</si>
  <si>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</si>
  <si>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</si>
  <si>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</si>
  <si>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</si>
  <si>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</si>
  <si>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</si>
  <si>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</si>
  <si>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</si>
  <si>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</si>
  <si>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</si>
  <si>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</si>
  <si>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</si>
  <si>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</si>
  <si>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</si>
  <si>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</si>
  <si>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</si>
  <si>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</si>
  <si>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</si>
  <si>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</si>
  <si>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</si>
  <si>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</si>
  <si>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</si>
  <si>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</si>
  <si>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</si>
  <si>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</si>
  <si>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</si>
  <si>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</si>
  <si>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</si>
  <si>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</si>
  <si>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</si>
  <si>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</si>
  <si>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</si>
  <si>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</si>
  <si>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</si>
  <si>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</si>
  <si>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</si>
  <si>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</si>
  <si>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</si>
  <si>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</si>
  <si>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</si>
  <si>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</si>
  <si>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</si>
  <si>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</si>
  <si>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</si>
  <si>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</si>
  <si>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</si>
  <si>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</si>
  <si>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</si>
  <si>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</si>
  <si>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</si>
  <si>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</si>
  <si>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</si>
  <si>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</si>
  <si>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</si>
  <si>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</si>
  <si>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</si>
  <si>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</si>
  <si>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</si>
  <si>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</si>
  <si>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</si>
  <si>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</si>
  <si>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</si>
  <si>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</si>
  <si>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</si>
  <si>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</si>
  <si>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</si>
  <si>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</si>
  <si>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</si>
  <si>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</si>
  <si>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</si>
  <si>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</si>
  <si>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</si>
  <si>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</si>
  <si>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</si>
  <si>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</si>
  <si>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</si>
  <si>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</si>
  <si>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</si>
  <si>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</si>
  <si>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</si>
  <si>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</si>
  <si>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</si>
  <si>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</si>
  <si>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</si>
  <si>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</si>
  <si>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</si>
  <si>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</si>
  <si>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</si>
  <si>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</si>
  <si>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</si>
  <si>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</si>
  <si>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</si>
  <si>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</si>
  <si>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</si>
  <si>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</si>
  <si>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</si>
  <si>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</si>
  <si>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</si>
  <si>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</si>
  <si>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</si>
  <si>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</si>
  <si>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</si>
  <si>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</si>
  <si>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</si>
  <si>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</si>
  <si>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</si>
  <si>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</si>
  <si>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</si>
  <si>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</si>
  <si>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</si>
  <si>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</si>
  <si>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</si>
  <si>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</si>
  <si>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</si>
  <si>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</si>
  <si>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</si>
  <si>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</si>
  <si>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</si>
  <si>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</si>
  <si>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</si>
  <si>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</si>
  <si>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</si>
  <si>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</si>
  <si>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</si>
  <si>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</si>
  <si>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</si>
  <si>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</si>
  <si>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</si>
  <si>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</si>
  <si>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</si>
  <si>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</si>
  <si>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</si>
  <si>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</si>
  <si>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</si>
  <si>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</si>
  <si>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</si>
  <si>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</si>
  <si>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</si>
  <si>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</si>
  <si>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</si>
  <si>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</si>
  <si>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</si>
  <si>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</si>
  <si>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</si>
  <si>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</si>
  <si>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</si>
  <si>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</si>
  <si>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</si>
  <si>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</si>
  <si>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</si>
  <si>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</si>
  <si>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</si>
  <si>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</si>
  <si>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</si>
  <si>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</si>
  <si>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</si>
  <si>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</si>
  <si>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</si>
  <si>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</si>
  <si>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</si>
  <si>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</si>
  <si>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</si>
  <si>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</si>
  <si>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</si>
  <si>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</si>
  <si>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</si>
  <si>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</si>
  <si>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</si>
  <si>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</si>
  <si>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</si>
  <si>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</si>
  <si>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</si>
  <si>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</si>
  <si>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</si>
  <si>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</si>
  <si>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</si>
  <si>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</si>
  <si>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</si>
  <si>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</si>
  <si>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</si>
  <si>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</si>
  <si>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</si>
  <si>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</si>
  <si>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</si>
  <si>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</si>
  <si>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</si>
  <si>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</si>
  <si>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</si>
  <si>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</si>
  <si>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</si>
  <si>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</si>
  <si>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</si>
  <si>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</si>
  <si>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</si>
  <si>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</si>
  <si>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</si>
  <si>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</si>
  <si>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</si>
  <si>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</si>
  <si>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</si>
  <si>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</si>
  <si>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</si>
  <si>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</si>
  <si>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</si>
  <si>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</si>
  <si>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</si>
  <si>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</si>
  <si>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</si>
  <si>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</si>
  <si>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</si>
  <si>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</si>
  <si>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</si>
  <si>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</si>
  <si>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</si>
  <si>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</si>
  <si>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</si>
  <si>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</si>
  <si>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</si>
  <si>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</si>
  <si>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</si>
  <si>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</si>
  <si>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</si>
  <si>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</si>
  <si>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</si>
  <si>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</si>
  <si>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</si>
  <si>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</si>
  <si>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</si>
  <si>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</si>
  <si>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</si>
  <si>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</si>
  <si>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</si>
  <si>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</si>
  <si>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</si>
  <si>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</si>
  <si>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</si>
  <si>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</si>
  <si>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</si>
  <si>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</si>
  <si>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</si>
  <si>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</si>
  <si>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</si>
  <si>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</si>
  <si>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</si>
  <si>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</si>
  <si>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</si>
  <si>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</si>
  <si>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</si>
  <si>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</si>
  <si>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</si>
  <si>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</si>
  <si>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</si>
  <si>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</si>
  <si>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</si>
  <si>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</si>
  <si>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</si>
  <si>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</si>
  <si>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</si>
  <si>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</si>
  <si>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</si>
  <si>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</si>
  <si>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</si>
  <si>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</si>
  <si>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</si>
  <si>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</si>
  <si>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</si>
  <si>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</si>
  <si>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</si>
  <si>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</si>
  <si>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</si>
  <si>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</si>
  <si>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</si>
  <si>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</si>
  <si>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</si>
  <si>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</si>
  <si>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</si>
  <si>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</si>
  <si>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</si>
  <si>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</si>
  <si>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</si>
  <si>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</si>
  <si>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</si>
  <si>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</si>
  <si>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</si>
  <si>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</si>
  <si>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</si>
  <si>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</si>
  <si>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</si>
  <si>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</si>
  <si>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</si>
  <si>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</si>
  <si>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</si>
  <si>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</si>
  <si>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</si>
  <si>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</si>
  <si>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</si>
  <si>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</si>
  <si>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</si>
  <si>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</si>
  <si>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</si>
  <si>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</si>
  <si>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</si>
  <si>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</si>
  <si>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</si>
  <si>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</si>
  <si>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</si>
  <si>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</si>
  <si>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</si>
  <si>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</si>
  <si>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</si>
  <si>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</si>
  <si>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</si>
  <si>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</si>
  <si>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</si>
  <si>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</si>
  <si>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</si>
  <si>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</si>
  <si>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</si>
  <si>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</si>
  <si>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</si>
  <si>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</si>
  <si>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</si>
  <si>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</si>
  <si>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</si>
  <si>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</si>
  <si>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</si>
  <si>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</si>
  <si>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</si>
  <si>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</si>
  <si>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</si>
  <si>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</si>
  <si>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</si>
  <si>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</si>
  <si>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</si>
  <si>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</si>
  <si>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</si>
  <si>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</si>
  <si>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</si>
  <si>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</si>
  <si>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</si>
  <si>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</si>
  <si>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</si>
  <si>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</si>
  <si>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</si>
  <si>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</si>
  <si>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</si>
  <si>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</si>
  <si>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</si>
  <si>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</si>
  <si>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</si>
  <si>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</si>
  <si>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</si>
  <si>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</si>
  <si>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</si>
  <si>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</si>
  <si>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</si>
  <si>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</si>
  <si>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</si>
  <si>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</si>
  <si>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</si>
  <si>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</si>
  <si>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</si>
  <si>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</si>
  <si>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</si>
  <si>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</si>
  <si>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</si>
  <si>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</si>
  <si>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</si>
  <si>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</si>
  <si>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</si>
  <si>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</si>
  <si>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</si>
  <si>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</si>
  <si>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</si>
  <si>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</si>
  <si>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</si>
  <si>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</si>
  <si>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</si>
  <si>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</si>
  <si>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</si>
  <si>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</si>
  <si>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</si>
  <si>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</si>
  <si>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</si>
  <si>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</si>
  <si>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</si>
  <si>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</si>
  <si>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</si>
  <si>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</si>
  <si>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</si>
  <si>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</si>
  <si>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</si>
  <si>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</si>
  <si>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</si>
  <si>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</si>
  <si>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</si>
  <si>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</si>
  <si>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</si>
  <si>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</si>
  <si>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</si>
  <si>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</si>
  <si>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</si>
  <si>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</si>
  <si>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</si>
  <si>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</si>
  <si>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</si>
  <si>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</si>
  <si>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</si>
  <si>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</si>
  <si>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</si>
  <si>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</si>
  <si>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</si>
  <si>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</si>
  <si>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</si>
  <si>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</si>
  <si>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</si>
  <si>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</si>
  <si>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</si>
  <si>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</si>
  <si>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</si>
  <si>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</si>
  <si>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</si>
  <si>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</si>
  <si>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</si>
  <si>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</si>
  <si>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</si>
  <si>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</si>
  <si>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</si>
  <si>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</si>
  <si>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</si>
  <si>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</si>
  <si>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</si>
  <si>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</si>
  <si>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</si>
  <si>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</si>
  <si>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</si>
  <si>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</si>
  <si>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</si>
  <si>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</si>
  <si>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</si>
  <si>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</si>
  <si>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</si>
  <si>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</si>
  <si>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</si>
  <si>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</si>
  <si>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</si>
  <si>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</si>
  <si>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</si>
  <si>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</si>
  <si>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</si>
  <si>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</si>
  <si>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</si>
  <si>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</si>
  <si>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</si>
  <si>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</si>
  <si>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</si>
  <si>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</si>
  <si>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</si>
  <si>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</si>
  <si>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</si>
  <si>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</si>
  <si>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</si>
  <si>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</si>
  <si>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</si>
  <si>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</si>
  <si>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</si>
  <si>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</si>
  <si>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</si>
  <si>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</si>
  <si>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</si>
  <si>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</si>
  <si>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</si>
  <si>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</si>
  <si>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</si>
  <si>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</si>
  <si>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</si>
  <si>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</si>
  <si>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</si>
  <si>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</si>
  <si>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</si>
  <si>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</si>
  <si>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</si>
  <si>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</si>
  <si>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</si>
  <si>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</si>
  <si>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</si>
  <si>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</si>
  <si>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</si>
  <si>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</si>
  <si>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</si>
  <si>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</si>
  <si>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</si>
  <si>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</si>
  <si>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</si>
  <si>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</si>
  <si>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</si>
  <si>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</si>
  <si>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</si>
  <si>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</si>
  <si>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</si>
  <si>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</si>
  <si>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</si>
  <si>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</si>
  <si>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</si>
  <si>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</si>
  <si>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</si>
  <si>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</si>
  <si>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</si>
  <si>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</si>
  <si>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</si>
  <si>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</si>
  <si>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</si>
  <si>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</si>
  <si>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</si>
  <si>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</si>
  <si>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</si>
  <si>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</si>
  <si>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</si>
  <si>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</si>
  <si>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</si>
  <si>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</si>
  <si>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</si>
  <si>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</si>
  <si>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</si>
  <si>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</si>
  <si>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</si>
  <si>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</si>
  <si>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</si>
  <si>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</si>
  <si>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</si>
  <si>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</si>
  <si>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</si>
  <si>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</si>
  <si>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</si>
  <si>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</si>
  <si>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</si>
  <si>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</si>
  <si>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</si>
  <si>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</si>
  <si>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</si>
  <si>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</si>
  <si>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</si>
  <si>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</si>
  <si>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</si>
  <si>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</si>
  <si>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</si>
  <si>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</si>
  <si>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</si>
  <si>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</si>
  <si>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</si>
  <si>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</si>
  <si>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</si>
  <si>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</si>
  <si>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</si>
  <si>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</si>
  <si>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</si>
  <si>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</si>
  <si>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</si>
  <si>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</si>
  <si>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</si>
  <si>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</si>
  <si>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</si>
  <si>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</si>
  <si>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</si>
  <si>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</si>
  <si>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</si>
  <si>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</si>
  <si>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</si>
  <si>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</si>
  <si>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</si>
  <si>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</si>
  <si>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</si>
  <si>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</si>
  <si>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</si>
  <si>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</si>
  <si>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</si>
  <si>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</si>
  <si>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</si>
  <si>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</si>
  <si>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</si>
  <si>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</si>
  <si>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</si>
  <si>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</si>
  <si>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</si>
  <si>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</si>
  <si>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</si>
  <si>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</si>
  <si>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</si>
  <si>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</si>
  <si>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</si>
  <si>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</si>
  <si>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</si>
  <si>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</si>
  <si>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</si>
  <si>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</si>
  <si>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</si>
  <si>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</si>
  <si>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</si>
  <si>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</si>
  <si>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</si>
  <si>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</si>
  <si>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</si>
  <si>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</si>
  <si>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</si>
  <si>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</si>
  <si>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</si>
  <si>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</si>
  <si>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</si>
  <si>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</si>
  <si>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</si>
  <si>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</si>
  <si>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</si>
  <si>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</si>
  <si>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</si>
  <si>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</si>
  <si>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</si>
  <si>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</si>
  <si>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</si>
  <si>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</si>
  <si>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</si>
  <si>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</si>
  <si>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</si>
  <si>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</si>
  <si>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</si>
  <si>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</si>
  <si>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</si>
  <si>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</si>
  <si>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</si>
  <si>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</si>
  <si>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</si>
  <si>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</si>
  <si>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</si>
  <si>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</si>
  <si>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</si>
  <si>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</si>
  <si>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</si>
  <si>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</si>
  <si>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</si>
  <si>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</si>
  <si>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</si>
  <si>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</si>
  <si>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</si>
  <si>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</si>
  <si>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</si>
  <si>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</si>
  <si>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</si>
  <si>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</si>
  <si>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</si>
  <si>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</si>
  <si>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</si>
  <si>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</si>
  <si>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</si>
  <si>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</si>
  <si>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</si>
  <si>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</si>
  <si>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</si>
  <si>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</si>
  <si>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</si>
  <si>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</si>
  <si>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</si>
  <si>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</si>
  <si>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</si>
  <si>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</si>
  <si>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</si>
  <si>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</si>
  <si>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</si>
  <si>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</si>
  <si>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</si>
  <si>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</si>
  <si>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</si>
  <si>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</si>
  <si>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</si>
  <si>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</si>
  <si>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</si>
  <si>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</si>
  <si>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</si>
  <si>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</si>
  <si>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</si>
  <si>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</si>
  <si>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</si>
  <si>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</si>
  <si>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</si>
  <si>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</si>
  <si>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</si>
  <si>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</si>
  <si>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</si>
  <si>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</si>
  <si>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</si>
  <si>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</si>
  <si>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</si>
  <si>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</si>
  <si>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</si>
  <si>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</si>
  <si>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</si>
  <si>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</si>
  <si>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</si>
  <si>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</si>
  <si>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</si>
  <si>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</si>
  <si>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</si>
  <si>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</si>
  <si>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</si>
  <si>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</si>
  <si>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</si>
  <si>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</si>
  <si>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</si>
  <si>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</si>
  <si>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</si>
  <si>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</si>
  <si>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</si>
  <si>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</si>
  <si>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</si>
  <si>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</si>
  <si>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</si>
  <si>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</si>
  <si>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</si>
  <si>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</si>
  <si>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</si>
  <si>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</si>
  <si>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</si>
  <si>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</si>
  <si>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</si>
  <si>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</si>
  <si>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</si>
  <si>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</si>
  <si>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</si>
  <si>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</si>
  <si>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</si>
  <si>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</si>
  <si>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</si>
  <si>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</si>
  <si>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</si>
  <si>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</si>
  <si>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</si>
  <si>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</si>
  <si>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</si>
  <si>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</si>
  <si>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</si>
  <si>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</si>
  <si>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</si>
  <si>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</si>
  <si>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</si>
  <si>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</si>
  <si>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</si>
  <si>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</si>
  <si>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</si>
  <si>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</si>
  <si>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</si>
  <si>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</si>
  <si>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</si>
  <si>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</si>
  <si>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</si>
  <si>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</si>
  <si>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</si>
  <si>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</si>
  <si>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</si>
  <si>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</si>
  <si>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</si>
  <si>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</si>
  <si>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</si>
  <si>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</si>
  <si>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</si>
  <si>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</si>
  <si>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</si>
  <si>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</si>
  <si>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</si>
  <si>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</si>
  <si>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</si>
  <si>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</si>
  <si>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</si>
  <si>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</si>
  <si>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</si>
  <si>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</si>
  <si>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</si>
  <si>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</si>
  <si>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</si>
  <si>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</si>
  <si>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</si>
  <si>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</si>
  <si>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</si>
  <si>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</si>
  <si>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</si>
  <si>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</si>
  <si>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</si>
  <si>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</si>
  <si>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</si>
  <si>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</si>
  <si>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</si>
  <si>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</si>
  <si>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</si>
  <si>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</si>
  <si>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</si>
  <si>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</si>
  <si>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</si>
  <si>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</si>
  <si>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</si>
  <si>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</si>
  <si>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</si>
  <si>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</si>
  <si>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</si>
  <si>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</si>
  <si>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</si>
  <si>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</si>
  <si>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</si>
  <si>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</si>
  <si>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</si>
  <si>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</si>
  <si>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</si>
  <si>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</si>
  <si>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</si>
  <si>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</si>
  <si>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</si>
  <si>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</si>
  <si>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</si>
  <si>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</si>
  <si>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</si>
  <si>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</si>
  <si>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</si>
  <si>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</si>
  <si>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</si>
  <si>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</si>
  <si>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</si>
  <si>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</si>
  <si>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</si>
  <si>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</si>
  <si>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</si>
  <si>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</si>
  <si>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</si>
  <si>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</si>
  <si>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</si>
  <si>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</si>
  <si>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</si>
  <si>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</si>
  <si>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</si>
  <si>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</si>
  <si>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</si>
  <si>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</si>
  <si>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</si>
  <si>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</si>
  <si>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</si>
  <si>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</si>
  <si>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</si>
  <si>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</si>
  <si>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</si>
  <si>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</si>
  <si>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</si>
  <si>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</si>
  <si>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</si>
  <si>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</si>
  <si>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</si>
  <si>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</si>
  <si>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</si>
  <si>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</si>
  <si>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</si>
  <si>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</si>
  <si>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</si>
  <si>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</si>
  <si>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</si>
  <si>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</si>
  <si>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</si>
  <si>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</si>
  <si>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</si>
  <si>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</si>
  <si>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</si>
  <si>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</si>
  <si>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</si>
  <si>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</si>
  <si>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</si>
  <si>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</si>
  <si>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</si>
  <si>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</si>
  <si>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</si>
  <si>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</si>
  <si>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</si>
  <si>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</si>
  <si>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</si>
  <si>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</si>
  <si>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</si>
  <si>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</si>
  <si>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</si>
  <si>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</si>
  <si>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</si>
  <si>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</si>
  <si>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</si>
  <si>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</si>
  <si>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</si>
  <si>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</si>
  <si>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</si>
  <si>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</si>
  <si>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</si>
  <si>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</si>
  <si>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</si>
  <si>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</si>
  <si>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</si>
  <si>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</si>
  <si>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</si>
  <si>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</si>
  <si>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</si>
  <si>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</si>
  <si>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</si>
  <si>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</si>
  <si>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</si>
  <si>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</si>
  <si>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</si>
  <si>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</si>
  <si>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</si>
  <si>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</si>
  <si>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</si>
  <si>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</si>
  <si>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</si>
  <si>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</si>
  <si>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</si>
  <si>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</si>
  <si>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</si>
  <si>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</si>
  <si>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</si>
  <si>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</si>
  <si>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</si>
  <si>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</si>
  <si>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</si>
  <si>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</si>
  <si>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</si>
  <si>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</si>
  <si>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</si>
  <si>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</si>
  <si>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</si>
  <si>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</si>
  <si>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</si>
  <si>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</si>
  <si>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</si>
  <si>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</si>
  <si>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</si>
  <si>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</si>
  <si>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</si>
  <si>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</si>
  <si>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</si>
  <si>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</si>
  <si>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</si>
  <si>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</si>
  <si>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</si>
  <si>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</si>
  <si>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</si>
  <si>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</si>
  <si>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</si>
  <si>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</si>
  <si>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</si>
  <si>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</si>
  <si>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</si>
  <si>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</si>
  <si>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</si>
  <si>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</si>
  <si>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</si>
  <si>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</si>
  <si>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</si>
  <si>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</si>
  <si>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</si>
  <si>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</si>
  <si>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</si>
  <si>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</si>
  <si>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</si>
  <si>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</si>
  <si>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</si>
  <si>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</si>
  <si>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</si>
  <si>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</si>
  <si>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</si>
  <si>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</si>
  <si>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</si>
  <si>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</si>
  <si>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</si>
  <si>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</si>
  <si>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</si>
  <si>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</si>
  <si>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</si>
  <si>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</si>
  <si>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</si>
  <si>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</si>
  <si>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</si>
  <si>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</si>
  <si>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</si>
  <si>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</si>
  <si>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</si>
  <si>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</si>
  <si>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</si>
  <si>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</si>
  <si>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</si>
  <si>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</si>
  <si>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</si>
  <si>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</si>
  <si>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</si>
  <si>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</si>
  <si>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</si>
  <si>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</si>
  <si>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</si>
  <si>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</si>
  <si>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</si>
  <si>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</si>
  <si>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</si>
  <si>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</si>
  <si>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</si>
  <si>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</si>
  <si>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</si>
  <si>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</si>
  <si>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</si>
  <si>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</si>
  <si>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</si>
  <si>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</si>
  <si>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</si>
  <si>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</si>
  <si>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</si>
  <si>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</si>
  <si>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</si>
  <si>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</si>
  <si>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</si>
  <si>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</si>
  <si>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</si>
  <si>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</si>
  <si>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</si>
  <si>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</si>
  <si>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</si>
  <si>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</si>
  <si>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</si>
  <si>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</si>
  <si>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</si>
  <si>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</si>
  <si>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</si>
  <si>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</si>
  <si>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</si>
  <si>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</si>
  <si>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</si>
  <si>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</si>
  <si>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</si>
  <si>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</si>
  <si>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</si>
  <si>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</si>
  <si>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</si>
  <si>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</si>
  <si>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</si>
  <si>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</si>
  <si>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</si>
  <si>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</si>
  <si>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</si>
  <si>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</si>
  <si>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</si>
  <si>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</si>
  <si>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</si>
  <si>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</si>
  <si>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</si>
  <si>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</si>
  <si>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</si>
  <si>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</si>
  <si>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</si>
  <si>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</si>
  <si>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</si>
  <si>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</si>
  <si>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</si>
  <si>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</si>
  <si>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</si>
  <si>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</si>
  <si>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</si>
  <si>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</si>
  <si>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</si>
  <si>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</si>
  <si>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</si>
  <si>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</si>
  <si>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</si>
  <si>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</si>
  <si>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</si>
  <si>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</si>
  <si>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</si>
  <si>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</si>
  <si>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</si>
  <si>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</si>
  <si>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</si>
  <si>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</si>
  <si>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</si>
  <si>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</si>
  <si>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</si>
  <si>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</si>
  <si>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</si>
  <si>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</si>
  <si>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</si>
  <si>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</si>
  <si>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</si>
  <si>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</si>
  <si>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</si>
  <si>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</si>
  <si>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</si>
  <si>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</si>
  <si>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</si>
  <si>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</si>
  <si>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</si>
  <si>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</si>
  <si>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</si>
  <si>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</si>
  <si>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</si>
  <si>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</si>
  <si>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</si>
  <si>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</si>
  <si>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</si>
  <si>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</si>
  <si>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</si>
  <si>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</si>
  <si>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</si>
  <si>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</si>
  <si>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</si>
  <si>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</si>
  <si>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</si>
  <si>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</si>
  <si>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</si>
  <si>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</si>
  <si>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</si>
  <si>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</si>
  <si>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</si>
  <si>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</si>
  <si>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</si>
  <si>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</si>
  <si>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</si>
  <si>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</si>
  <si>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</si>
  <si>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</si>
  <si>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</si>
  <si>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</si>
  <si>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</si>
  <si>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</si>
  <si>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</si>
  <si>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</si>
  <si>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</si>
  <si>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</si>
  <si>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</si>
  <si>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</si>
  <si>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</si>
  <si>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</si>
  <si>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</si>
  <si>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</si>
  <si>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</si>
  <si>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</si>
  <si>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</si>
  <si>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</si>
  <si>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</si>
  <si>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</si>
  <si>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</si>
  <si>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</si>
  <si>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</si>
  <si>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</si>
  <si>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</si>
  <si>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</si>
  <si>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</si>
  <si>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</si>
  <si>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</si>
  <si>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</si>
  <si>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</si>
  <si>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</si>
  <si>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</si>
  <si>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</si>
  <si>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</si>
  <si>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</si>
  <si>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</si>
  <si>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</si>
  <si>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</si>
  <si>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</si>
  <si>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</si>
  <si>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</si>
  <si>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</si>
  <si>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</si>
  <si>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</si>
  <si>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</si>
  <si>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</si>
  <si>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</si>
  <si>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</si>
  <si>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</si>
  <si>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</si>
  <si>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</si>
  <si>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</si>
  <si>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</si>
  <si>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</si>
  <si>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</si>
  <si>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</si>
  <si>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</si>
  <si>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</si>
  <si>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</si>
  <si>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</si>
  <si>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</si>
  <si>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</si>
  <si>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</si>
  <si>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</si>
  <si>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</si>
  <si>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</si>
  <si>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</si>
  <si>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</si>
  <si>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</si>
  <si>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</si>
  <si>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</si>
  <si>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</si>
  <si>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</si>
  <si>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</si>
  <si>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</si>
  <si>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</si>
  <si>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</si>
  <si>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</si>
  <si>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</si>
  <si>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</si>
  <si>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</si>
  <si>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</si>
  <si>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</si>
  <si>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</si>
  <si>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</si>
  <si>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</si>
  <si>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</si>
  <si>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</si>
  <si>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</si>
  <si>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</si>
  <si>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</si>
  <si>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</si>
  <si>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</si>
  <si>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</si>
  <si>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</si>
  <si>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</si>
  <si>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</si>
  <si>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</si>
  <si>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</si>
  <si>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</si>
  <si>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</si>
  <si>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</si>
  <si>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</si>
  <si>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</si>
  <si>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</si>
  <si>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</si>
  <si>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</si>
  <si>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</si>
  <si>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</si>
  <si>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</si>
  <si>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</si>
  <si>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</si>
  <si>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</si>
  <si>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</si>
  <si>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</si>
  <si>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</si>
  <si>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</si>
  <si>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</si>
  <si>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</si>
  <si>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</si>
  <si>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</si>
  <si>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</si>
  <si>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</si>
  <si>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</si>
  <si>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</si>
  <si>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</si>
  <si>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</si>
  <si>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</si>
  <si>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</si>
  <si>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</si>
  <si>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</si>
  <si>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</si>
  <si>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</si>
  <si>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</si>
  <si>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</si>
  <si>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</si>
  <si>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</si>
  <si>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</si>
  <si>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</si>
  <si>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</si>
  <si>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</si>
  <si>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</si>
  <si>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</si>
  <si>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</si>
  <si>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</si>
  <si>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</si>
  <si>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</si>
  <si>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</si>
  <si>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</si>
  <si>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</si>
  <si>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</si>
  <si>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</si>
  <si>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</si>
  <si>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</si>
  <si>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</si>
  <si>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</si>
  <si>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</si>
  <si>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</si>
  <si>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</si>
  <si>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</si>
  <si>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</si>
  <si>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</si>
  <si>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</si>
  <si>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</si>
  <si>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</si>
  <si>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</si>
  <si>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</si>
  <si>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</si>
  <si>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</si>
  <si>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</si>
  <si>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</si>
  <si>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</si>
  <si>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</si>
  <si>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</si>
  <si>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</si>
  <si>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</si>
  <si>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</si>
  <si>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</si>
  <si>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</si>
  <si>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</si>
  <si>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</si>
  <si>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</si>
  <si>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</si>
  <si>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</si>
  <si>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</si>
  <si>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</si>
  <si>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</si>
  <si>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</si>
  <si>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</si>
  <si>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</si>
  <si>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</si>
  <si>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</si>
  <si>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</si>
  <si>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</si>
  <si>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</si>
  <si>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</si>
  <si>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</si>
  <si>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</si>
  <si>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</si>
  <si>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</si>
  <si>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</si>
  <si>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</si>
  <si>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</si>
  <si>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</si>
  <si>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</si>
  <si>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</si>
  <si>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</si>
  <si>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</si>
  <si>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</si>
  <si>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</si>
  <si>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</si>
  <si>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</si>
  <si>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</si>
  <si>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</si>
  <si>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</si>
  <si>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</si>
  <si>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</si>
  <si>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</si>
  <si>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</si>
  <si>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</si>
  <si>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</si>
  <si>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</si>
  <si>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</si>
  <si>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</si>
  <si>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</si>
  <si>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</si>
  <si>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</si>
  <si>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</si>
  <si>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</si>
  <si>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</si>
  <si>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</si>
  <si>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</si>
  <si>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</si>
  <si>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</si>
  <si>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</si>
  <si>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</si>
  <si>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</si>
  <si>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</si>
  <si>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</si>
  <si>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</si>
  <si>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</si>
  <si>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</si>
  <si>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</si>
  <si>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</si>
  <si>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</si>
  <si>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</si>
  <si>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</si>
  <si>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</si>
  <si>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</si>
  <si>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</si>
  <si>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</si>
  <si>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</si>
  <si>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</si>
  <si>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</si>
  <si>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</si>
  <si>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</si>
  <si>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</si>
  <si>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</si>
  <si>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</si>
  <si>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</si>
  <si>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</si>
  <si>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</si>
  <si>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</si>
  <si>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</si>
  <si>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</si>
  <si>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</si>
  <si>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</si>
  <si>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</si>
  <si>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</si>
  <si>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</si>
  <si>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</si>
  <si>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</si>
  <si>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</si>
  <si>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</si>
  <si>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</si>
  <si>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</si>
  <si>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</si>
  <si>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</si>
  <si>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</si>
  <si>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</si>
  <si>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</si>
  <si>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</si>
  <si>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</si>
  <si>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</si>
  <si>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</si>
  <si>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</si>
  <si>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</si>
  <si>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</si>
  <si>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</si>
  <si>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</si>
  <si>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</si>
  <si>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</si>
  <si>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</si>
  <si>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</si>
  <si>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</si>
  <si>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</si>
  <si>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</si>
  <si>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</si>
  <si>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</si>
  <si>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</si>
  <si>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</si>
  <si>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</si>
  <si>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</si>
  <si>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</si>
  <si>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</si>
  <si>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</si>
  <si>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</si>
  <si>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</si>
  <si>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</si>
  <si>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</si>
  <si>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</si>
  <si>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</si>
  <si>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</si>
  <si>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</si>
  <si>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</si>
  <si>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</si>
  <si>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</si>
  <si>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</si>
  <si>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</si>
  <si>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</si>
  <si>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</si>
  <si>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</si>
  <si>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</si>
  <si>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</si>
  <si>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</si>
  <si>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</si>
  <si>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</si>
  <si>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</si>
  <si>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</si>
  <si>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</si>
  <si>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</si>
  <si>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</si>
  <si>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</si>
  <si>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</si>
  <si>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</si>
  <si>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</si>
  <si>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</si>
  <si>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</si>
  <si>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</si>
  <si>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</si>
  <si>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</si>
  <si>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</si>
  <si>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</si>
  <si>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</si>
  <si>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</si>
  <si>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</si>
  <si>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</si>
  <si>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</si>
  <si>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</si>
  <si>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</si>
  <si>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</si>
  <si>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</si>
  <si>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</si>
  <si>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</si>
  <si>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</si>
  <si>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</si>
  <si>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</si>
  <si>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</si>
  <si>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</si>
  <si>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</si>
  <si>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</si>
  <si>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</si>
  <si>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</si>
  <si>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</si>
  <si>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</si>
  <si>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</si>
  <si>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</si>
  <si>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</si>
  <si>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</si>
  <si>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</si>
  <si>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</si>
  <si>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</si>
  <si>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</si>
  <si>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</si>
  <si>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</si>
  <si>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</si>
  <si>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</si>
  <si>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</si>
  <si>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</si>
  <si>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</si>
  <si>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</si>
  <si>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</si>
  <si>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</si>
  <si>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</si>
  <si>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</si>
  <si>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</si>
  <si>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</si>
  <si>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</si>
  <si>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</si>
  <si>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</si>
  <si>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</si>
  <si>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</si>
  <si>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</si>
  <si>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</si>
  <si>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</si>
  <si>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</si>
  <si>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</si>
  <si>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</si>
  <si>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</si>
  <si>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</si>
  <si>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</si>
  <si>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</si>
  <si>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</si>
  <si>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</si>
  <si>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</si>
  <si>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</si>
  <si>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</si>
  <si>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</si>
  <si>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</si>
  <si>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</si>
  <si>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</si>
  <si>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</si>
  <si>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</si>
  <si>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</si>
  <si>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</si>
  <si>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</si>
  <si>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</si>
  <si>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</si>
  <si>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</si>
  <si>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</si>
  <si>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</si>
  <si>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</si>
  <si>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</si>
  <si>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</si>
  <si>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</si>
  <si>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</si>
  <si>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</si>
  <si>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</si>
  <si>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</si>
  <si>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</si>
  <si>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</si>
  <si>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</si>
  <si>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</si>
  <si>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</si>
  <si>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</si>
  <si>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</si>
  <si>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</si>
  <si>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</si>
  <si>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</si>
  <si>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</si>
  <si>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</si>
  <si>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</si>
  <si>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</si>
  <si>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</si>
  <si>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</si>
  <si>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</si>
  <si>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</si>
  <si>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</si>
  <si>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</si>
  <si>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</si>
  <si>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</si>
  <si>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</si>
  <si>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</si>
  <si>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</si>
  <si>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</si>
  <si>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</si>
  <si>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</si>
  <si>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</si>
  <si>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</si>
  <si>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</si>
  <si>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</si>
  <si>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</si>
  <si>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</si>
  <si>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</si>
  <si>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</si>
  <si>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</si>
  <si>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</si>
  <si>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</si>
  <si>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</si>
  <si>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</si>
  <si>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</si>
  <si>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</si>
  <si>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</si>
  <si>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</si>
  <si>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</si>
  <si>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</si>
  <si>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</si>
  <si>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</si>
  <si>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</si>
  <si>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</si>
  <si>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</si>
  <si>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</si>
  <si>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</si>
  <si>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</si>
  <si>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</si>
  <si>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</si>
  <si>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</si>
  <si>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</si>
  <si>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</si>
  <si>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</si>
  <si>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</si>
  <si>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</si>
  <si>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</si>
  <si>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</si>
  <si>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</si>
  <si>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</si>
  <si>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</si>
  <si>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</si>
  <si>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</si>
  <si>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</si>
  <si>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</si>
  <si>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</si>
  <si>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</si>
  <si>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</si>
  <si>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</si>
  <si>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</si>
  <si>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</si>
  <si>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</si>
  <si>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</si>
  <si>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</si>
  <si>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</si>
  <si>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</si>
  <si>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</si>
  <si>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</si>
  <si>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</si>
  <si>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</si>
  <si>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</si>
  <si>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</si>
  <si>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</si>
  <si>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</si>
  <si>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</si>
  <si>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</si>
  <si>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</si>
  <si>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</si>
  <si>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</si>
  <si>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</si>
  <si>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</si>
  <si>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</si>
  <si>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</si>
  <si>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</si>
  <si>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</si>
  <si>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</si>
  <si>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</si>
  <si>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</si>
  <si>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</si>
  <si>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</si>
  <si>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</si>
  <si>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</si>
  <si>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</si>
  <si>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</si>
  <si>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</si>
  <si>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</si>
  <si>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</si>
  <si>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</si>
  <si>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</si>
  <si>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</si>
  <si>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</si>
  <si>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</si>
  <si>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</si>
  <si>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</si>
  <si>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</si>
  <si>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</si>
  <si>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</si>
  <si>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</si>
  <si>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</si>
  <si>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</si>
  <si>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</si>
  <si>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</si>
  <si>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</si>
  <si>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</si>
  <si>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</si>
  <si>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</si>
  <si>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</si>
  <si>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</si>
  <si>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</si>
  <si>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</si>
  <si>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</si>
  <si>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</si>
  <si>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</si>
  <si>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</si>
  <si>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</si>
  <si>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</si>
  <si>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</si>
  <si>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</si>
  <si>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</si>
  <si>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</si>
  <si>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</si>
  <si>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</si>
  <si>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</si>
  <si>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</si>
  <si>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</si>
  <si>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</si>
  <si>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</si>
  <si>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</si>
  <si>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</si>
  <si>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</si>
  <si>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</si>
  <si>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</si>
  <si>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</si>
  <si>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</si>
  <si>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</si>
  <si>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</si>
  <si>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</si>
  <si>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</si>
  <si>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</si>
  <si>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</si>
  <si>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</si>
  <si>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</si>
  <si>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</si>
  <si>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</si>
  <si>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</si>
  <si>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</si>
  <si>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</si>
  <si>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</si>
  <si>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</si>
  <si>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</si>
  <si>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</si>
  <si>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</si>
  <si>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</si>
  <si>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</si>
  <si>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</si>
  <si>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</si>
  <si>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</si>
  <si>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</si>
  <si>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</si>
  <si>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</si>
  <si>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</si>
  <si>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</si>
  <si>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</si>
  <si>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</si>
  <si>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</si>
  <si>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</si>
  <si>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</si>
  <si>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</si>
  <si>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</si>
  <si>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</si>
  <si>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</si>
  <si>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</si>
  <si>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</si>
  <si>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</si>
  <si>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</si>
  <si>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</si>
  <si>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</si>
  <si>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</si>
  <si>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</si>
  <si>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</si>
  <si>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</si>
  <si>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</si>
  <si>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</si>
  <si>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</si>
  <si>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</si>
  <si>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</si>
  <si>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</si>
  <si>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</si>
  <si>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</si>
  <si>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</si>
  <si>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</si>
  <si>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</si>
  <si>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</si>
  <si>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</si>
  <si>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</si>
  <si>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</si>
  <si>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</si>
  <si>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</si>
  <si>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</si>
  <si>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</si>
  <si>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</si>
  <si>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</si>
  <si>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</si>
  <si>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</si>
  <si>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</si>
  <si>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</si>
  <si>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</si>
  <si>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</si>
  <si>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</si>
  <si>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</si>
  <si>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</si>
  <si>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</si>
  <si>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</si>
  <si>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</si>
  <si>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</si>
  <si>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</si>
  <si>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</si>
  <si>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</si>
  <si>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</si>
  <si>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</si>
  <si>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</si>
  <si>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</si>
  <si>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</si>
  <si>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</si>
  <si>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</si>
  <si>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</si>
  <si>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</si>
  <si>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</si>
  <si>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</si>
  <si>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</si>
  <si>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</si>
  <si>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</si>
  <si>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</si>
  <si>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</si>
  <si>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</si>
  <si>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</si>
  <si>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</si>
  <si>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</si>
  <si>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</si>
  <si>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</si>
  <si>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</si>
  <si>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</si>
  <si>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</si>
  <si>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</si>
  <si>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</si>
  <si>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</si>
  <si>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</si>
  <si>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</si>
  <si>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</si>
  <si>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</si>
  <si>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</si>
  <si>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</si>
  <si>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</si>
  <si>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</si>
  <si>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</si>
  <si>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</si>
  <si>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</si>
  <si>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</si>
  <si>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</si>
  <si>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</si>
  <si>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</si>
  <si>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</si>
  <si>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</si>
  <si>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</si>
  <si>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</si>
  <si>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</si>
  <si>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</si>
  <si>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</si>
  <si>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</si>
  <si>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</si>
  <si>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</si>
  <si>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</si>
  <si>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</si>
  <si>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</si>
  <si>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</si>
  <si>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</si>
  <si>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</si>
  <si>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</si>
  <si>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</si>
  <si>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</si>
  <si>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</si>
  <si>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</si>
  <si>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</si>
  <si>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</si>
  <si>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</si>
  <si>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</si>
  <si>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</si>
  <si>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</si>
  <si>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</si>
  <si>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</si>
  <si>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</si>
  <si>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</si>
  <si>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</si>
  <si>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</si>
  <si>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</si>
  <si>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</si>
  <si>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</si>
  <si>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</si>
  <si>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</si>
  <si>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</si>
  <si>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</si>
  <si>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</si>
  <si>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</si>
  <si>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</si>
  <si>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</si>
  <si>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</si>
  <si>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</si>
  <si>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</si>
  <si>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</si>
  <si>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</si>
  <si>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</si>
  <si>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</si>
  <si>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</si>
  <si>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</si>
  <si>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</si>
  <si>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</si>
  <si>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</si>
  <si>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</si>
  <si>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</si>
  <si>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</si>
  <si>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</si>
  <si>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</si>
  <si>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</si>
  <si>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</si>
  <si>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</si>
  <si>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</si>
  <si>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</si>
  <si>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</si>
  <si>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</si>
  <si>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</si>
  <si>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</si>
  <si>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</si>
  <si>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</si>
  <si>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</si>
  <si>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</si>
  <si>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</si>
  <si>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</si>
  <si>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</si>
  <si>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</si>
  <si>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</si>
  <si>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</si>
  <si>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</si>
  <si>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</si>
  <si>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</si>
  <si>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</si>
  <si>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</si>
  <si>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</si>
  <si>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</si>
  <si>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</si>
  <si>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</si>
  <si>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</si>
  <si>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</si>
  <si>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</si>
  <si>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</si>
  <si>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</si>
  <si>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</si>
  <si>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</si>
  <si>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</si>
  <si>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</si>
  <si>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</si>
  <si>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</si>
  <si>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</si>
  <si>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</si>
  <si>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</si>
  <si>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</si>
  <si>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</si>
  <si>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</si>
  <si>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</si>
  <si>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</si>
  <si>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</si>
  <si>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</si>
  <si>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</si>
  <si>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</si>
  <si>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</si>
  <si>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</si>
  <si>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</si>
  <si>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</si>
  <si>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</si>
  <si>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</si>
  <si>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</si>
  <si>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</si>
  <si>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</si>
  <si>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</si>
  <si>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</si>
  <si>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</si>
  <si>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</si>
  <si>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</si>
  <si>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</si>
  <si>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</si>
  <si>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</si>
  <si>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</si>
  <si>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</si>
  <si>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</si>
  <si>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</si>
  <si>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</si>
  <si>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</si>
  <si>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</si>
  <si>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</si>
  <si>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</si>
  <si>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</si>
  <si>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</si>
  <si>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</si>
  <si>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</si>
  <si>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</si>
  <si>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</si>
  <si>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</si>
  <si>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</si>
  <si>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</si>
  <si>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</si>
  <si>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</si>
  <si>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</si>
  <si>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</si>
  <si>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</si>
  <si>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</si>
  <si>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</si>
  <si>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</si>
  <si>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</si>
  <si>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</si>
  <si>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</si>
  <si>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</si>
  <si>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</si>
  <si>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</si>
  <si>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</si>
  <si>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</si>
  <si>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</si>
  <si>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</si>
  <si>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</si>
  <si>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</si>
  <si>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</si>
  <si>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</si>
  <si>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</si>
  <si>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</si>
  <si>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</si>
  <si>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</si>
  <si>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</si>
  <si>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</si>
  <si>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</si>
  <si>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</si>
  <si>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</si>
  <si>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</si>
  <si>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</si>
  <si>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</si>
  <si>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</si>
  <si>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</si>
  <si>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</si>
  <si>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</si>
  <si>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</si>
  <si>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</si>
  <si>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</si>
  <si>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</si>
  <si>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</si>
  <si>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</si>
  <si>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</si>
  <si>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</si>
  <si>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</si>
  <si>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</si>
  <si>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</si>
  <si>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</si>
  <si>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</si>
  <si>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</si>
  <si>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</si>
  <si>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</si>
  <si>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</si>
  <si>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</si>
  <si>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</si>
  <si>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</si>
  <si>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</si>
  <si>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</si>
  <si>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</si>
  <si>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</si>
  <si>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</si>
  <si>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</si>
  <si>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</si>
  <si>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</si>
  <si>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</si>
  <si>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</si>
  <si>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</si>
  <si>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</si>
  <si>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</si>
  <si>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</si>
  <si>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</si>
  <si>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</si>
  <si>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</si>
  <si>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</si>
  <si>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</si>
  <si>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</si>
  <si>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</si>
  <si>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</si>
  <si>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</si>
  <si>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</si>
  <si>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</si>
  <si>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</si>
  <si>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</si>
  <si>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</si>
  <si>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</si>
  <si>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</si>
  <si>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</si>
  <si>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</si>
  <si>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</si>
  <si>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</si>
  <si>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</si>
  <si>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</si>
  <si>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</si>
  <si>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</si>
  <si>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</si>
  <si>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</si>
  <si>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</si>
  <si>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</si>
  <si>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</si>
  <si>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</si>
  <si>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</si>
  <si>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</si>
  <si>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</si>
  <si>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</si>
  <si>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</si>
  <si>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</si>
  <si>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</si>
  <si>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</si>
  <si>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</si>
  <si>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</si>
  <si>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</si>
  <si>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</si>
  <si>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</si>
  <si>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</si>
  <si>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</si>
  <si>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</si>
  <si>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</si>
  <si>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</si>
  <si>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</si>
  <si>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</si>
  <si>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</si>
  <si>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</si>
  <si>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</si>
  <si>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</si>
  <si>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</si>
  <si>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</si>
  <si>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</si>
  <si>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</si>
  <si>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</si>
  <si>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</si>
  <si>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</si>
  <si>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</si>
  <si>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</si>
  <si>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</si>
  <si>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</si>
  <si>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</si>
  <si>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</si>
  <si>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</si>
  <si>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</si>
  <si>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</si>
  <si>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</si>
  <si>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</si>
  <si>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</si>
  <si>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</si>
  <si>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</si>
  <si>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</si>
  <si>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</si>
  <si>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</si>
  <si>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</si>
  <si>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</si>
  <si>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</si>
  <si>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</si>
  <si>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</si>
  <si>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</si>
  <si>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</si>
  <si>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</si>
  <si>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</si>
  <si>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</si>
  <si>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</si>
  <si>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</si>
  <si>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</si>
  <si>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</si>
  <si>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</si>
  <si>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</si>
  <si>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</si>
  <si>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</si>
  <si>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</si>
  <si>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</si>
  <si>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</si>
  <si>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</si>
  <si>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</si>
  <si>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</si>
  <si>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</si>
  <si>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</si>
  <si>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</si>
  <si>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</si>
  <si>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</si>
  <si>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</si>
  <si>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</si>
  <si>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</si>
  <si>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</si>
  <si>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</si>
  <si>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</si>
  <si>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</si>
  <si>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</si>
  <si>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</si>
  <si>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</si>
  <si>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</si>
  <si>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</si>
  <si>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</si>
  <si>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</si>
  <si>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</si>
  <si>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</si>
  <si>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</si>
  <si>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</si>
  <si>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</si>
  <si>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</si>
  <si>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</si>
  <si>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</si>
  <si>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</si>
  <si>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</si>
  <si>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</si>
  <si>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</si>
  <si>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</si>
  <si>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</si>
  <si>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</si>
  <si>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</si>
  <si>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</si>
  <si>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</si>
  <si>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</si>
  <si>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</si>
  <si>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</si>
  <si>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</si>
  <si>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</si>
  <si>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</si>
  <si>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</si>
  <si>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</si>
  <si>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</si>
  <si>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</si>
  <si>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</si>
  <si>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</si>
  <si>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</si>
  <si>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</si>
  <si>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</si>
  <si>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</si>
  <si>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</si>
  <si>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</si>
  <si>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</si>
  <si>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</si>
  <si>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</si>
  <si>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</si>
  <si>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</si>
  <si>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</si>
  <si>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</si>
  <si>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</si>
  <si>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</si>
  <si>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</si>
  <si>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</si>
  <si>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</si>
  <si>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</si>
  <si>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</si>
  <si>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</si>
  <si>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</si>
  <si>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</si>
  <si>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</si>
  <si>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</si>
  <si>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</si>
  <si>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</si>
  <si>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</si>
  <si>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</si>
  <si>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</si>
  <si>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</si>
  <si>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</si>
  <si>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</si>
  <si>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</si>
  <si>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</si>
  <si>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</si>
  <si>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</si>
  <si>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</si>
  <si>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</si>
  <si>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</si>
  <si>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</si>
  <si>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</si>
  <si>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</si>
  <si>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</si>
  <si>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</si>
  <si>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</si>
  <si>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</si>
  <si>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</si>
  <si>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</si>
  <si>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</si>
  <si>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</si>
  <si>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</si>
  <si>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</si>
  <si>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</si>
  <si>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</si>
  <si>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</si>
  <si>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</si>
  <si>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</si>
  <si>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</si>
  <si>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</si>
  <si>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</si>
  <si>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</si>
  <si>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</si>
  <si>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</si>
  <si>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</si>
  <si>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</si>
  <si>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</si>
  <si>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</si>
  <si>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</si>
  <si>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</si>
  <si>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</si>
  <si>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</si>
  <si>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</si>
  <si>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</si>
  <si>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</si>
  <si>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</si>
  <si>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</si>
  <si>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</si>
  <si>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</si>
  <si>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</si>
  <si>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</si>
  <si>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</si>
  <si>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</si>
  <si>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</si>
  <si>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</si>
  <si>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</si>
  <si>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</si>
  <si>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</si>
  <si>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</si>
  <si>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</si>
  <si>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</si>
  <si>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</si>
  <si>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</si>
  <si>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</si>
  <si>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</si>
  <si>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</si>
  <si>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</si>
  <si>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</si>
  <si>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</si>
  <si>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</si>
  <si>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</si>
  <si>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</si>
  <si>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</si>
  <si>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</si>
  <si>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</si>
  <si>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</si>
  <si>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</si>
  <si>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</si>
  <si>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</si>
  <si>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</si>
  <si>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</si>
  <si>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</si>
  <si>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</si>
  <si>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</si>
  <si>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</si>
  <si>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</si>
  <si>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</si>
  <si>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</si>
  <si>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</si>
  <si>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</si>
  <si>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</si>
  <si>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</si>
  <si>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</si>
  <si>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</si>
  <si>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</si>
  <si>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</si>
  <si>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</si>
  <si>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</si>
  <si>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</si>
  <si>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</si>
  <si>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</si>
  <si>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</si>
  <si>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</si>
  <si>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</si>
  <si>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</si>
  <si>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</si>
  <si>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</si>
  <si>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</si>
  <si>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</si>
  <si>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</si>
  <si>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</si>
  <si>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</si>
  <si>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</si>
  <si>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</si>
  <si>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</si>
  <si>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</si>
  <si>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</si>
  <si>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</si>
  <si>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</si>
  <si>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</si>
  <si>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</si>
  <si>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</si>
  <si>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</si>
  <si>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</si>
  <si>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</si>
  <si>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</si>
  <si>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</si>
  <si>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</si>
  <si>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</si>
  <si>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</si>
  <si>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</si>
  <si>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</si>
  <si>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</si>
  <si>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</si>
  <si>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</si>
  <si>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</si>
  <si>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</si>
  <si>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</si>
  <si>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</si>
  <si>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</si>
  <si>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</si>
  <si>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</si>
  <si>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</si>
  <si>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</si>
  <si>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</si>
  <si>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</si>
  <si>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</si>
  <si>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</si>
  <si>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</si>
  <si>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</si>
  <si>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</si>
  <si>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</si>
  <si>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</si>
  <si>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</si>
  <si>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</si>
  <si>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</si>
  <si>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</si>
  <si>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</si>
  <si>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</si>
  <si>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</si>
  <si>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</si>
  <si>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</si>
  <si>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</si>
  <si>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</si>
  <si>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</si>
  <si>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</si>
  <si>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</si>
  <si>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</si>
  <si>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</si>
  <si>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</si>
  <si>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</si>
  <si>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</si>
  <si>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</si>
  <si>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</si>
  <si>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</si>
  <si>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</si>
  <si>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</si>
  <si>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</si>
  <si>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</si>
  <si>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</si>
  <si>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</si>
  <si>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</si>
  <si>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</si>
  <si>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</si>
  <si>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</si>
  <si>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</si>
  <si>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</si>
  <si>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</si>
  <si>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</si>
  <si>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</si>
  <si>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</si>
  <si>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</si>
  <si>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</si>
  <si>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</si>
  <si>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</si>
  <si>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</si>
  <si>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</si>
  <si>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</si>
  <si>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</si>
  <si>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</si>
  <si>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</si>
  <si>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</si>
  <si>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</si>
  <si>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</si>
  <si>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</si>
  <si>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</si>
  <si>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</si>
  <si>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</si>
  <si>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</si>
  <si>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</si>
  <si>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</si>
  <si>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</si>
  <si>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</si>
  <si>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</si>
  <si>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</si>
  <si>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</si>
  <si>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</si>
  <si>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</si>
  <si>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</si>
  <si>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</si>
  <si>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</si>
  <si>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</si>
  <si>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</si>
  <si>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</si>
  <si>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</si>
  <si>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</si>
  <si>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</si>
  <si>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</si>
  <si>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</si>
  <si>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</si>
  <si>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</si>
  <si>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</si>
  <si>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</si>
  <si>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</si>
  <si>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</si>
  <si>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</si>
  <si>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</si>
  <si>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</si>
  <si>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</si>
  <si>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</si>
  <si>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</si>
  <si>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</si>
  <si>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</si>
  <si>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</si>
  <si>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</si>
  <si>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</si>
  <si>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</si>
  <si>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</si>
  <si>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</si>
  <si>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</si>
  <si>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</si>
  <si>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</si>
  <si>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</si>
  <si>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</si>
  <si>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</si>
  <si>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</si>
  <si>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</si>
  <si>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</si>
  <si>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</si>
  <si>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</si>
  <si>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</si>
  <si>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</si>
  <si>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</si>
  <si>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</si>
  <si>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</si>
  <si>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</si>
  <si>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</si>
  <si>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</si>
  <si>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</si>
  <si>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</si>
  <si>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</si>
  <si>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</si>
  <si>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</si>
  <si>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</si>
  <si>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</si>
  <si>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</si>
  <si>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</si>
  <si>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</si>
  <si>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</si>
  <si>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</si>
  <si>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</si>
  <si>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</si>
  <si>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</si>
  <si>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</si>
  <si>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</si>
  <si>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</si>
  <si>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</si>
  <si>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</si>
  <si>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</si>
  <si>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</si>
  <si>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</si>
  <si>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</si>
  <si>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</si>
  <si>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</si>
  <si>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</si>
  <si>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</si>
  <si>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</si>
  <si>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</si>
  <si>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</si>
  <si>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</si>
  <si>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</si>
  <si>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</si>
  <si>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</si>
  <si>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</si>
  <si>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</si>
  <si>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</si>
  <si>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</si>
  <si>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</si>
  <si>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</si>
  <si>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</si>
  <si>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</si>
  <si>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</si>
  <si>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</si>
  <si>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</si>
  <si>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</si>
  <si>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</si>
  <si>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</si>
  <si>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</si>
  <si>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</si>
  <si>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</si>
  <si>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</si>
  <si>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</si>
  <si>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</si>
  <si>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</si>
  <si>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</si>
  <si>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</si>
  <si>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</si>
  <si>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</si>
  <si>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</si>
  <si>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</si>
  <si>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</si>
  <si>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</si>
  <si>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</si>
  <si>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</si>
  <si>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</si>
  <si>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</si>
  <si>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</si>
  <si>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</si>
  <si>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</si>
  <si>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</si>
  <si>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</si>
  <si>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</si>
  <si>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</si>
  <si>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</si>
  <si>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</si>
  <si>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</si>
  <si>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</si>
  <si>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</si>
  <si>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</si>
  <si>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</si>
  <si>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</si>
  <si>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</si>
  <si>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</si>
  <si>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</si>
  <si>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</si>
  <si>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</si>
  <si>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</si>
  <si>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</si>
  <si>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</si>
  <si>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</si>
  <si>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</si>
  <si>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</si>
  <si>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</si>
  <si>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</si>
  <si>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</si>
  <si>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</si>
  <si>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</si>
  <si>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</si>
  <si>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</si>
  <si>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</si>
  <si>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</si>
  <si>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</si>
  <si>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</si>
  <si>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</si>
  <si>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</si>
  <si>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</si>
  <si>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</si>
  <si>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</si>
  <si>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</si>
  <si>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</si>
  <si>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</si>
  <si>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</si>
  <si>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</si>
  <si>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</si>
  <si>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</si>
  <si>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</si>
  <si>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</si>
  <si>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</si>
  <si>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</si>
  <si>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</si>
  <si>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</si>
  <si>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</si>
  <si>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</si>
  <si>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</si>
  <si>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</si>
  <si>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</si>
  <si>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</si>
  <si>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</si>
  <si>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</si>
  <si>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</si>
  <si>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</si>
  <si>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</si>
  <si>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</si>
  <si>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</si>
  <si>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</si>
  <si>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</si>
  <si>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</si>
  <si>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</si>
  <si>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</si>
  <si>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</si>
  <si>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</si>
  <si>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</si>
  <si>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</si>
  <si>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</si>
  <si>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</si>
  <si>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</si>
  <si>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</si>
  <si>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</si>
  <si>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</si>
  <si>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</si>
  <si>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</si>
  <si>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</si>
  <si>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</si>
  <si>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</si>
  <si>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</si>
  <si>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</si>
  <si>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</si>
  <si>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</si>
  <si>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</si>
  <si>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</si>
  <si>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</si>
  <si>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</si>
  <si>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</si>
  <si>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</si>
  <si>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</si>
  <si>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</si>
  <si>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</si>
  <si>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</si>
  <si>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</si>
  <si>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</si>
  <si>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</si>
  <si>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</si>
  <si>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</si>
  <si>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</si>
  <si>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</si>
  <si>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</si>
  <si>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</si>
  <si>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</si>
  <si>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</si>
  <si>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</si>
  <si>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</si>
  <si>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</si>
  <si>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</si>
  <si>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</si>
  <si>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</si>
  <si>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</si>
  <si>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</si>
  <si>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</si>
  <si>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</si>
  <si>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</si>
  <si>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</si>
  <si>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</si>
  <si>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</si>
  <si>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</si>
  <si>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</si>
  <si>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</si>
  <si>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</si>
  <si>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</si>
  <si>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</si>
  <si>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</si>
  <si>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</si>
  <si>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</si>
  <si>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</si>
  <si>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</si>
  <si>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</si>
  <si>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</si>
  <si>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</si>
  <si>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</si>
  <si>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</si>
  <si>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</si>
  <si>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</si>
  <si>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</si>
  <si>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</si>
  <si>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</si>
  <si>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</si>
  <si>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</si>
  <si>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</si>
  <si>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</si>
  <si>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</si>
  <si>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</si>
  <si>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</si>
  <si>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</si>
  <si>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</si>
  <si>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</si>
  <si>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</si>
  <si>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</si>
  <si>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</si>
  <si>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</si>
  <si>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</si>
  <si>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</si>
  <si>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</si>
  <si>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</si>
  <si>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</si>
  <si>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</si>
  <si>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</si>
  <si>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</si>
  <si>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</si>
  <si>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</si>
  <si>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</si>
  <si>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</si>
  <si>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</si>
  <si>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</si>
  <si>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</si>
  <si>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</si>
  <si>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</si>
  <si>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</si>
  <si>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</si>
  <si>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</si>
  <si>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</si>
  <si>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</si>
  <si>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</si>
  <si>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</si>
  <si>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</si>
  <si>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</si>
  <si>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</si>
  <si>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</si>
  <si>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</si>
  <si>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</si>
  <si>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</si>
  <si>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</si>
  <si>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</si>
  <si>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</si>
  <si>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</si>
  <si>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</si>
  <si>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</si>
  <si>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</si>
  <si>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</si>
  <si>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</si>
  <si>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</si>
  <si>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</si>
  <si>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</si>
  <si>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</si>
  <si>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</si>
  <si>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</si>
  <si>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</si>
  <si>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</si>
  <si>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</si>
  <si>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</si>
  <si>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</si>
  <si>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</si>
  <si>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</si>
  <si>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</si>
  <si>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</si>
  <si>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</si>
  <si>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</si>
  <si>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</si>
  <si>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</si>
  <si>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</si>
  <si>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</si>
  <si>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</si>
  <si>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</si>
  <si>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</si>
  <si>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</si>
  <si>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</si>
  <si>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</si>
  <si>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</si>
  <si>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</si>
  <si>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</si>
  <si>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</si>
  <si>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</si>
  <si>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</si>
  <si>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</si>
  <si>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</si>
  <si>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</si>
  <si>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</si>
  <si>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</si>
  <si>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</si>
  <si>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</si>
  <si>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</si>
  <si>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</si>
  <si>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</si>
  <si>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</si>
  <si>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</si>
  <si>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</si>
  <si>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</si>
  <si>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</si>
  <si>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</si>
  <si>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</si>
  <si>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</si>
  <si>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</si>
  <si>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</si>
  <si>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</si>
  <si>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</si>
  <si>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</si>
  <si>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</si>
  <si>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</si>
  <si>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</si>
  <si>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</si>
  <si>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</si>
  <si>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</si>
  <si>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</si>
  <si>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</si>
  <si>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</si>
  <si>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</si>
  <si>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</si>
  <si>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</si>
  <si>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</si>
  <si>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</si>
  <si>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</si>
  <si>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</si>
  <si>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</si>
  <si>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</si>
  <si>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</si>
  <si>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</si>
  <si>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</si>
  <si>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</si>
  <si>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</si>
  <si>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</si>
  <si>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</si>
  <si>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</si>
  <si>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</si>
  <si>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</si>
  <si>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</si>
  <si>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</si>
  <si>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</si>
  <si>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</si>
  <si>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</si>
  <si>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</si>
  <si>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</si>
  <si>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</si>
  <si>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</si>
  <si>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</si>
  <si>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</si>
  <si>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</si>
  <si>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</si>
  <si>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</si>
  <si>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</si>
  <si>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</si>
  <si>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</si>
  <si>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</si>
  <si>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</si>
  <si>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</si>
  <si>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</si>
  <si>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</si>
  <si>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</si>
  <si>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</si>
  <si>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</si>
  <si>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</si>
  <si>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</si>
  <si>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</si>
  <si>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</si>
  <si>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</si>
  <si>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</si>
  <si>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</si>
  <si>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</si>
  <si>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</si>
  <si>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</si>
  <si>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</si>
  <si>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</si>
  <si>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</si>
  <si>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</si>
  <si>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</si>
  <si>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</si>
  <si>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</si>
  <si>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</si>
  <si>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</si>
  <si>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</si>
  <si>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</si>
  <si>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</si>
  <si>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</si>
  <si>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</si>
  <si>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</si>
  <si>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</si>
  <si>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</si>
  <si>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</si>
  <si>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</si>
  <si>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</si>
  <si>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</si>
  <si>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</si>
  <si>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</si>
  <si>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</si>
  <si>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</si>
  <si>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</si>
  <si>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</si>
  <si>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</si>
  <si>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</si>
  <si>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</si>
  <si>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</si>
  <si>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</si>
  <si>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</si>
  <si>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</si>
  <si>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</si>
  <si>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</si>
  <si>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</si>
  <si>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</si>
  <si>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</si>
  <si>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</si>
  <si>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</si>
  <si>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</si>
  <si>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</si>
  <si>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</si>
  <si>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</si>
  <si>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</si>
  <si>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</si>
  <si>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</si>
  <si>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</si>
  <si>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</si>
  <si>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</si>
  <si>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</si>
  <si>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</si>
  <si>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</si>
  <si>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</si>
  <si>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</si>
  <si>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</si>
  <si>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</si>
  <si>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</si>
  <si>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</si>
  <si>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</si>
  <si>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</si>
  <si>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</si>
  <si>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</si>
  <si>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</si>
  <si>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</si>
  <si>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</si>
  <si>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</si>
  <si>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</si>
  <si>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</si>
  <si>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</si>
  <si>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</si>
  <si>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</si>
  <si>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</si>
  <si>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</si>
  <si>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</si>
  <si>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</si>
  <si>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</si>
  <si>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</si>
  <si>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</si>
  <si>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</si>
  <si>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</si>
  <si>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</si>
  <si>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</si>
  <si>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</si>
  <si>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</si>
  <si>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</si>
  <si>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</si>
  <si>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</si>
  <si>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</si>
  <si>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</si>
  <si>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</si>
  <si>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</si>
  <si>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</si>
  <si>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</si>
  <si>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</si>
  <si>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</si>
  <si>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</si>
  <si>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</si>
  <si>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</si>
  <si>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</si>
  <si>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</si>
  <si>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</si>
  <si>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</si>
  <si>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</si>
  <si>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</si>
  <si>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</si>
  <si>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</si>
  <si>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</si>
  <si>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</si>
  <si>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</si>
  <si>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</si>
  <si>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</si>
  <si>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</si>
  <si>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</si>
  <si>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</si>
  <si>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</si>
  <si>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</si>
  <si>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</si>
  <si>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</si>
  <si>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</si>
  <si>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</si>
  <si>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</si>
  <si>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</si>
  <si>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</si>
  <si>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</si>
  <si>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</si>
  <si>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</si>
  <si>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</si>
  <si>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</si>
  <si>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</si>
  <si>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</si>
  <si>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</si>
  <si>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</si>
  <si>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</si>
  <si>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</si>
  <si>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</si>
  <si>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</si>
  <si>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</si>
  <si>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</si>
  <si>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</si>
  <si>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</si>
  <si>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</si>
  <si>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</si>
  <si>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</si>
  <si>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</si>
  <si>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</si>
  <si>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</si>
  <si>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</si>
  <si>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</si>
  <si>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</si>
  <si>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</si>
  <si>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</si>
  <si>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</si>
  <si>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</si>
  <si>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</si>
  <si>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</si>
  <si>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</si>
  <si>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</si>
  <si>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</si>
  <si>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</si>
  <si>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</si>
  <si>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</si>
  <si>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</si>
  <si>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</si>
  <si>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</si>
  <si>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</si>
  <si>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</si>
  <si>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</si>
  <si>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</si>
  <si>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</si>
  <si>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</si>
  <si>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</si>
  <si>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</si>
  <si>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</si>
  <si>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</si>
  <si>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</si>
  <si>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</si>
  <si>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</si>
  <si>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</si>
  <si>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</si>
  <si>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</si>
  <si>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</si>
  <si>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</si>
  <si>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</si>
  <si>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</si>
  <si>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</si>
  <si>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</si>
  <si>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</si>
  <si>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</si>
  <si>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</si>
  <si>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</si>
  <si>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</si>
  <si>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</si>
  <si>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</si>
  <si>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</si>
  <si>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</si>
  <si>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</si>
  <si>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</si>
  <si>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</si>
  <si>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</si>
  <si>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</si>
  <si>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</si>
  <si>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</si>
  <si>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</si>
  <si>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</si>
  <si>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</si>
  <si>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</si>
  <si>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</si>
  <si>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</si>
  <si>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</si>
  <si>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</si>
  <si>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</si>
  <si>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</si>
  <si>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</si>
  <si>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</si>
  <si>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</si>
  <si>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</si>
  <si>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</si>
  <si>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</si>
  <si>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</si>
  <si>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</si>
  <si>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</si>
  <si>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</si>
  <si>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</si>
  <si>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</si>
  <si>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</si>
  <si>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</si>
  <si>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</si>
  <si>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</si>
  <si>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</si>
  <si>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</si>
  <si>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</si>
  <si>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</si>
  <si>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</si>
  <si>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</si>
  <si>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</si>
  <si>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</si>
  <si>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</si>
  <si>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</si>
  <si>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</si>
  <si>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</si>
  <si>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</si>
  <si>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</si>
  <si>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</si>
  <si>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</si>
  <si>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</si>
  <si>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</si>
  <si>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</si>
  <si>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</si>
  <si>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</si>
  <si>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</si>
  <si>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</si>
  <si>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</si>
  <si>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</si>
  <si>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</si>
  <si>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</si>
  <si>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</si>
  <si>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</si>
  <si>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</si>
  <si>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</si>
  <si>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</si>
  <si>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</si>
  <si>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</si>
  <si>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</si>
  <si>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</si>
  <si>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</si>
  <si>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</si>
  <si>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</si>
  <si>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</si>
  <si>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</si>
  <si>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</si>
  <si>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</si>
  <si>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</si>
  <si>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</si>
  <si>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</si>
  <si>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</si>
  <si>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</si>
  <si>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</si>
  <si>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</si>
  <si>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</si>
  <si>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</si>
  <si>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</si>
  <si>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</si>
  <si>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</si>
  <si>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</si>
  <si>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</si>
  <si>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</si>
  <si>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</si>
  <si>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</si>
  <si>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</si>
  <si>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</si>
  <si>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</si>
  <si>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</si>
  <si>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</si>
  <si>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</si>
  <si>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</si>
  <si>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</si>
  <si>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</si>
  <si>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</si>
  <si>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</si>
  <si>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</si>
  <si>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</si>
  <si>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</si>
  <si>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</si>
  <si>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</si>
  <si>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</si>
  <si>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</si>
  <si>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</si>
  <si>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</si>
  <si>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</si>
  <si>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</si>
  <si>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</si>
  <si>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</si>
  <si>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</si>
  <si>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</si>
  <si>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</si>
  <si>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</si>
  <si>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</si>
  <si>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</si>
  <si>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</si>
  <si>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</si>
  <si>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</si>
  <si>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</si>
  <si>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</si>
  <si>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</si>
  <si>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</si>
  <si>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</si>
  <si>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</si>
  <si>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</si>
  <si>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</si>
  <si>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</si>
  <si>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</si>
  <si>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</si>
  <si>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</si>
  <si>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</si>
  <si>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</si>
  <si>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</si>
  <si>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</si>
  <si>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</si>
  <si>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</si>
  <si>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</si>
  <si>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</si>
  <si>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</si>
  <si>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</si>
  <si>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</si>
  <si>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</si>
  <si>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</si>
  <si>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</si>
  <si>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</si>
  <si>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</si>
  <si>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</si>
  <si>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</si>
  <si>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</si>
  <si>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</si>
  <si>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</si>
  <si>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</si>
  <si>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</si>
  <si>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</si>
  <si>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</si>
  <si>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</si>
  <si>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</si>
  <si>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</si>
  <si>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</si>
  <si>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</si>
  <si>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</si>
  <si>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</si>
  <si>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</si>
  <si>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</si>
  <si>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</si>
  <si>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</si>
  <si>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</si>
  <si>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</si>
  <si>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</si>
  <si>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</si>
  <si>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</si>
  <si>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</si>
  <si>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</si>
  <si>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</si>
  <si>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</si>
  <si>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</si>
  <si>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</si>
  <si>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</si>
  <si>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</si>
  <si>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</si>
  <si>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</si>
  <si>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</si>
  <si>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</si>
  <si>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</si>
  <si>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</si>
  <si>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</si>
  <si>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</si>
  <si>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</si>
  <si>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</si>
  <si>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</si>
  <si>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</si>
  <si>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</si>
  <si>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</si>
  <si>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</si>
  <si>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</si>
  <si>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</si>
  <si>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</si>
  <si>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</si>
  <si>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</si>
  <si>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</si>
  <si>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</si>
  <si>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</si>
  <si>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</si>
  <si>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</si>
  <si>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</si>
  <si>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</si>
  <si>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</si>
  <si>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</si>
  <si>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</si>
  <si>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</si>
  <si>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</si>
  <si>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</si>
  <si>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</si>
  <si>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</si>
  <si>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</si>
  <si>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</si>
  <si>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</si>
  <si>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</si>
  <si>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</si>
  <si>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</si>
  <si>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</si>
  <si>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</si>
  <si>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</si>
  <si>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</si>
  <si>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</si>
  <si>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</si>
  <si>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</si>
  <si>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</si>
  <si>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</si>
  <si>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</si>
  <si>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</si>
  <si>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</si>
  <si>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</si>
  <si>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</si>
  <si>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</si>
  <si>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</si>
  <si>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</si>
  <si>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</si>
  <si>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</si>
  <si>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</si>
  <si>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</si>
  <si>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</si>
  <si>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</si>
  <si>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</si>
  <si>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</si>
  <si>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</si>
  <si>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</si>
  <si>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</si>
  <si>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</si>
  <si>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</si>
  <si>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</si>
  <si>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</si>
  <si>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</si>
  <si>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</si>
  <si>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</si>
  <si>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</si>
  <si>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</si>
  <si>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</si>
  <si>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</si>
  <si>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</si>
  <si>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</si>
  <si>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</si>
  <si>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</si>
  <si>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</si>
  <si>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</si>
  <si>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</si>
  <si>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</si>
  <si>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</si>
  <si>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</si>
  <si>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</si>
  <si>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</si>
  <si>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</si>
  <si>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</si>
  <si>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</si>
  <si>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</si>
  <si>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</si>
  <si>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</si>
  <si>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</si>
  <si>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</si>
  <si>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</si>
  <si>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</si>
  <si>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</si>
  <si>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</si>
  <si>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</si>
  <si>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</si>
  <si>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</si>
  <si>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</si>
  <si>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</si>
  <si>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</si>
  <si>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</si>
  <si>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</si>
  <si>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</si>
  <si>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</si>
  <si>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</si>
  <si>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</si>
  <si>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</si>
  <si>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</si>
  <si>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</si>
  <si>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</si>
  <si>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</si>
  <si>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</si>
  <si>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</si>
  <si>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</si>
  <si>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</si>
  <si>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</si>
  <si>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</si>
  <si>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</si>
  <si>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</si>
  <si>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</si>
  <si>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</si>
  <si>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</si>
  <si>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</si>
  <si>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</si>
  <si>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</si>
  <si>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</si>
  <si>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</si>
  <si>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</si>
  <si>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</si>
  <si>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</si>
  <si>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</si>
  <si>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</si>
  <si>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</si>
  <si>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</si>
  <si>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</si>
  <si>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</si>
  <si>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</si>
  <si>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</si>
  <si>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</si>
  <si>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</si>
  <si>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</si>
  <si>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</si>
  <si>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</si>
  <si>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</si>
  <si>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</si>
  <si>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</si>
  <si>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</si>
  <si>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</si>
  <si>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</si>
  <si>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</si>
  <si>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</si>
  <si>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</si>
  <si>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</si>
  <si>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</si>
  <si>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</si>
  <si>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</si>
  <si>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</si>
  <si>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</si>
  <si>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</si>
  <si>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</si>
  <si>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</si>
  <si>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</si>
  <si>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</si>
  <si>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</si>
  <si>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</si>
  <si>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</si>
  <si>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</si>
  <si>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</si>
  <si>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access nigth issue USF area</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</si>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</sst>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333.26655601851962</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45996.214981944446</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45996.214981944446</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45996.214981944446</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45996.214981944446</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45996.214981944446</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45996.214981944446</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45996.214981944446</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45996.214981944446</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45996.214981944446</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45996.214981944446</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45996.214981944446</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45996.214981944446</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45996.214981944446</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45996.214981944446</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45996.214981944446</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45996.214981944446</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45996.214981944446</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45996.214981944446</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45996.214981944446</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45996.214981944446</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45996.214981944446</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45996.214981944446</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45996.214981944446</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45996.214981944446</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45996.214981944446</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45996.214981944446</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45996.214981944446</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45996.214981944446</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45996.214981944446</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45996.214981944446</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45996.214981944446</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45996.214981944446</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45996.214981944446</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45996.214981944446</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45996.214981944446</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45996.214981944446</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45996.214981944446</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45996.214981944446</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45996.214981944446</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45996.214981944446</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45996.214981944446</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45996.214981944446</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45996.214981944446</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45996.214981944446</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45996.214981944446</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45996.214981944446</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45996.214981944446</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45996.214981944446</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45996.214981944446</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45996.214981944446</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45996.214981944446</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45996.214981944446</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45996.214981944446</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45996.214981944446</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45996.214981944446</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45996.214981944446</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45996.214981944446</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45996.214981944446</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45996.214981944446</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45996.214981944446</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45996.214981944446</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45996.214981944446</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45996.214981944446</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45996.214981944446</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45996.214981944446</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45996.214981944446</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45996.214981944446</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45996.214981944446</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45996.214981944446</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45996.214981944446</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45996.214981944446</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45996.214981944446</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45996.214981944446</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45996.214981944446</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45996.214981944446</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45996.214981944446</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45996.214981944446</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45996.214981944446</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45996.214981944446</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45996.214981944446</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45996.214981944446</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45996.214981944446</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45996.214981944446</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45996.214981944446</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45996.214981944446</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45996.214981944446</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45996.214981944446</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45996.214981944446</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45996.214981944446</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45996.214981944446</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45996.214981944446</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45996.214981944446</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45996.214981944446</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45996.214981944446</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45996.214981944446</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45996.214981944446</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45996.214981944446</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45996.214981944446</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45996.214981944446</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45996.214981944446</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45996.214981944446</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45996.214981944446</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45996.214981944446</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45996.214981944446</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45996.214981944446</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45996.214981944446</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45996.214981944446</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45996.214981944446</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45996.214981944446</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45996.214981944446</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45996.214981944446</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45996.214981944446</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45996.214981944446</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45996.214981944446</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45996.214981944446</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45996.214981944446</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45996.214981944446</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45996.214981944446</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45996.214981944446</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45996.214981944446</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45996.214981944446</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45996.214981944446</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45996.214981944446</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45996.214981944446</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45996.214981944446</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45996.214981944446</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45996.214981944446</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45996.214981944446</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45996.214981944446</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45996.214981944446</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45996.214981944446</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45996.214981944446</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45996.214981944446</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45996.214981944446</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45996.214981944446</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45996.214981944446</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45996.214981944446</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45996.214981944446</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45996.214981944446</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45996.214981944446</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45996.214981944446</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45996.214981944446</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45996.214981944446</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45996.214981944446</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45996.214981944446</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45996.214981944446</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45996.214981944446</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45996.214981944446</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45996.214981944446</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45996.214981944446</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45996.214981944446</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45996.214981944446</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45996.214981944446</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45996.214981944446</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45996.214981944446</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45996.214981944446</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45996.214981944446</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45996.214981944446</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45996.214981944446</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45996.214981944446</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45996.214981944446</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45996.214981944446</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45996.214981944446</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45996.214981944446</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45996.214981944446</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45996.214981944446</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45996.214981944446</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45996.214981944446</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45996.214981944446</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45996.214981944446</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45996.214981944446</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45996.214981944446</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45996.214981944446</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45996.214981944446</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45996.214981944446</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45996.214981944446</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45996.214981944446</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45996.214981944446</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45996.214981944446</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45996.214981944446</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45996.214981944446</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45996.214981944446</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45996.214981944446</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45996.214981944446</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45996.214981944446</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45996.214981944446</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45996.214981944446</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45996.214981944446</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45996.214981944446</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45996.214981944446</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45996.214981944446</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45996.214981944446</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45996.214981944446</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45996.214981944446</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45996.214981944446</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45996.214981944446</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171.21514398148429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11.827562962964294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45996.214981944446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45996.214981944446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45996.214981944446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45996.214981944446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45996.214981944446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45996.214981944446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45996.214981944446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45996.214981944446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45996.214981944446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45996.214981944446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45996.214981944446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45996.214981944446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45996.214981944446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45996.214981944446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45996.214981944446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45996.214981944446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45996.214981944446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45996.214981944446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45996.214981944446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45996.214981944446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45996.214981944446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45996.214981944446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45996.214981944446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45996.214981944446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45996.214981944446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45996.214981944446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45996.214981944446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45996.214981944446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45996.214981944446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45996.214981944446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45996.214981944446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45996.214981944446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45996.214981944446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45996.214981944446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45996.214981944446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45996.214981944446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45996.214981944446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45996.214981944446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45996.214981944446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45996.214981944446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45996.214981944446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45996.214981944446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45996.214981944446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45996.214981944446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45996.214981944446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45996.214981944446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45996.214981944446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45996.214981944446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45996.214981944446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45996.214981944446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45996.214981944446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45996.214981944446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45996.214981944446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45996.214981944446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45996.214981944446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45996.214981944446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45996.214981944446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45996.214981944446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45996.214981944446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45996.214981944446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45996.214981944446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45996.214981944446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45996.214981944446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45996.214981944446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45996.214981944446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45996.214981944446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45996.214981944446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45996.214981944446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45996.214981944446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45996.214981944446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45996.214981944446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45996.214981944446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45996.214981944446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45996.214981944446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45996.214981944446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45996.214981944446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45996.214981944446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45996.214981944446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45996.214981944446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45996.214981944446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45996.214981944446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45996.214981944446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45996.214981944446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45996.214981944446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45996.214981944446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45996.214981944446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45996.214981944446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45996.214981944446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45996.214981944446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45996.214981944446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45996.214981944446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45996.214981944446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45996.214981944446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45996.214981944446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45996.214981944446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45996.214981944446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45996.214981944446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45996.214981944446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45996.214981944446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45996.214981944446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45996.214981944446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45996.214981944446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45996.214981944446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45996.214981944446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45996.214981944446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45996.214981944446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45996.214981944446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45996.214981944446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45996.214981944446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45996.214981944446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45996.214981944446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45996.214981944446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45996.214981944446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45996.214981944446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45996.214981944446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45996.214981944446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45996.214981944446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45996.214981944446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45996.214981944446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45996.214981944446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45996.214981944446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45996.214981944446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45996.214981944446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45996.214981944446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45996.214981944446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45996.214981944446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45996.214981944446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45996.214981944446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45996.214981944446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45996.214981944446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45996.214981944446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45996.214981944446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45996.214981944446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45996.214981944446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45996.214981944446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45996.214981944446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45996.214981944446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45996.214981944446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45996.214981944446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45996.214981944446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45996.214981944446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45996.214981944446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45996.214981944446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45996.214981944446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45996.214981944446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45996.214981944446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45996.214981944446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45996.214981944446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45996.214981944446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45996.214981944446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45996.214981944446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45996.214981944446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45996.214981944446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45996.214981944446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45996.214981944446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45996.214981944446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45996.214981944446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45996.214981944446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45996.214981944446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45996.214981944446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45996.214981944446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45996.214981944446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45996.214981944446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45996.214981944446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45996.214981944446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45996.214981944446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45996.214981944446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45996.214981944446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45996.214981944446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45996.214981944446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45996.214981944446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45996.214981944446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45996.214981944446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45996.214981944446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45996.214981944446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45996.214981944446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45996.214981944446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45996.214981944446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45996.214981944446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45996.214981944446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45996.214981944446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45996.214981944446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45996.214981944446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45996.214981944446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45996.214981944446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45996.214981944446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45996.214981944446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45996.214981944446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45996.214981944446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45996.214981944446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45996.214981944446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45996.214981944446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45996.214981944446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45996.214981944446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45996.214981944446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45996.214981944446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45996.214981944446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45996.214981944446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45996.214981944446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45996.214981944446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45996.214981944446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45996.214981944446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45996.214981944446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45996.214981944446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45996.214981944446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45996.214981944446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45996.214981944446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45996.214981944446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45996.214981944446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45996.214981944446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45996.214981944446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45996.214981944446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45996.214981944446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45996.214981944446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45996.214981944446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45996.214981944446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45996.214981944446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45996.214981944446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45996.214981944446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45996.214981944446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45996.214981944446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45996.214981944446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45996.214981944446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45996.214981944446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45996.214981944446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45996.214981944446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45996.214981944446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45996.214981944446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45996.214981944446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45996.214981944446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45996.214981944446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45996.214981944446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45996.214981944446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45996.214981944446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45996.214981944446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45996.214981944446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45996.214981944446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45996.214981944446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45996.214981944446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45996.214981944446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45996.214981944446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45996.214981944446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45996.214981944446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45996.214981944446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45996.214981944446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45996.214981944446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45996.214981944446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45996.214981944446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45996.214981944446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45996.214981944446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45996.214981944446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45996.214981944446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45996.214981944446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45996.214981944446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45996.214981944446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45996.214981944446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45996.214981944446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45996.214981944446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45996.214981944446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45996.214981944446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45996.214981944446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45996.214981944446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45996.214981944446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45996.214981944446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45996.214981944446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45996.214981944446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45996.214981944446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45996.214981944446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45996.214981944446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45996.214981944446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45996.214981944446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45996.214981944446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45996.214981944446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45996.214981944446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45996.214981944446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45996.214981944446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45996.214981944446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45996.214981944446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45996.214981944446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45996.214981944446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45996.214981944446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45996.214981944446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45996.214981944446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45996.214981944446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45996.214981944446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45996.214981944446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45996.214981944446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45996.214981944446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45996.214981944446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45996.214981944446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45996.214981944446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45996.214981944446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45996.214981944446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45996.214981944446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45996.214981944446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45996.214981944446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45996.214981944446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45996.214981944446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45996.214981944446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45996.214981944446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45996.214981944446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45996.214981944446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45996.214981944446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45996.214981944446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45996.214981944446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45996.214981944446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45996.214981944446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45996.214981944446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45996.214981944446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45996.214981944446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45996.214981944446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45996.214981944446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45996.214981944446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45996.214981944446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45996.214981944446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45996.214981944446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45996.214981944446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45996.214981944446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45996.214981944446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45996.214981944446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45996.214981944446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45996.214981944446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45996.214981944446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45996.214981944446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45996.214981944446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45996.214981944446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45996.214981944446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45996.214981944446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45996.214981944446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45996.214981944446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45996.214981944446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45996.214981944446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45996.214981944446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45996.214981944446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45996.214981944446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45996.214981944446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45996.214981944446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45996.214981944446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45996.214981944446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45996.214981944446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45996.214981944446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45996.214981944446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45996.214981944446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45996.214981944446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45996.214981944446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45996.214981944446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45996.214981944446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45996.214981944446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45996.214981944446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45996.214981944446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45996.214981944446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45996.214981944446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45996.214981944446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45996.214981944446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45996.214981944446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45996.214981944446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45996.214981944446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45996.214981944446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45996.214981944446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45996.214981944446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45996.214981944446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45996.214981944446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45996.214981944446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45996.214981944446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45996.214981944446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45996.214981944446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45996.214981944446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45996.214981944446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45996.214981944446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45996.214981944446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45996.214981944446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45996.214981944446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45996.214981944446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45996.214981944446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45996.214981944446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45996.214981944446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45996.214981944446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45996.214981944446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45996.214981944446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45996.214981944446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45996.214981944446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45996.214981944446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45996.214981944446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45996.214981944446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45996.214981944446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45996.214981944446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45996.214981944446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45996.214981944446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45996.214981944446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45996.214981944446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45996.214981944446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45996.214981944446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45996.214981944446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45996.214981944446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45996.214981944446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45996.214981944446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45996.214981944446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45996.214981944446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45996.214981944446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45996.214981944446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45996.214981944446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45996.214981944446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45996.214981944446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45996.214981944446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45996.214981944446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45996.214981944446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45996.214981944446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45996.214981944446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45996.214981944446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45996.214981944446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45996.214981944446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45996.214981944446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45996.214981944446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45996.214981944446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45996.214981944446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45996.214981944446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45996.214981944446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45996.214981944446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45996.214981944446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45996.214981944446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45996.214981944446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45996.214981944446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45996.214981944446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45996.214981944446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45996.214981944446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45996.214981944446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45996.214981944446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45996.214981944446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45996.214981944446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45996.214981944446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45996.214981944446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45996.214981944446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45996.214981944446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45996.214981944446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45996.214981944446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45996.214981944446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45996.214981944446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45996.214981944446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45996.214981944446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45996.214981944446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45996.214981944446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45996.214981944446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45996.214981944446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45996.214981944446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45996.214981944446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45996.214981944446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45996.214981944446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45996.214981944446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45996.214981944446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45996.214981944446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45996.214981944446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45996.214981944446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45996.214981944446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45996.214981944446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45996.214981944446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45996.214981944446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45996.214981944446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45996.214981944446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45996.214981944446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45996.214981944446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45996.214981944446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45996.214981944446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45996.214981944446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45996.214981944446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45996.214981944446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45996.214981944446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45996.214981944446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45996.214981944446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45996.214981944446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45996.214981944446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45996.214981944446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45996.214981944446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45996.214981944446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45996.214981944446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45996.214981944446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45996.214981944446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45996.214981944446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45996.214981944446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45996.214981944446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45996.214981944446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45996.214981944446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45996.214981944446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45996.214981944446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45996.214981944446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45996.214981944446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45996.214981944446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45996.214981944446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45996.214981944446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45996.214981944446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45996.214981944446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45996.214981944446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45996.214981944446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45996.214981944446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45996.214981944446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45996.214981944446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45996.214981944446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45996.214981944446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45996.214981944446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45996.214981944446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45996.214981944446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45996.214981944446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45996.214981944446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45996.214981944446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45996.214981944446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45996.214981944446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45996.214981944446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45996.214981944446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45996.214981944446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45996.214981944446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45996.214981944446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45996.214981944446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45996.214981944446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45996.214981944446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45996.214981944446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45996.214981944446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45996.214981944446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45996.214981944446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45996.214981944446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45996.214981944446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45996.214981944446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45996.214981944446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45996.214981944446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45996.214981944446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45996.214981944446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45996.214981944446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45996.214981944446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45996.214981944446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45996.214981944446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45996.214981944446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45996.214981944446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45996.214981944446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45996.214981944446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45996.214981944446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45996.214981944446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45996.214981944446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45996.214981944446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45996.214981944446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45996.214981944446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45996.214981944446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45996.214981944446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45996.214981944446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45996.214981944446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45996.214981944446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45996.214981944446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45996.214981944446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45996.214981944446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45996.214981944446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45996.214981944446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45996.214981944446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45996.214981944446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45996.214981944446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45996.214981944446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45996.214981944446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45996.214981944446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45996.214981944446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45996.214981944446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45996.214981944446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45996.214981944446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45996.214981944446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45996.214981944446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45996.214981944446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45996.214981944446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45996.214981944446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45996.214981944446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45996.214981944446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45996.214981944446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45996.214981944446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45996.214981944446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45996.214981944446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45996.214981944446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45996.214981944446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45996.214981944446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45996.214981944446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45996.214981944446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45996.214981944446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45996.214981944446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45996.214981944446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45996.214981944446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45996.214981944446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45996.214981944446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45996.214981944446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45996.214981944446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45996.214981944446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45996.214981944446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45996.214981944446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45996.214981944446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45996.214981944446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45996.214981944446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45996.214981944446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45996.214981944446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45996.214981944446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45996.214981944446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45996.214981944446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45996.214981944446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45996.214981944446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45996.214981944446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45996.214981944446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45996.214981944446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45996.214981944446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45996.214981944446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45996.214981944446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45996.214981944446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45996.214981944446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45996.214981944446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45996.214981944446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45996.214981944446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45996.214981944446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45996.214981944446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45996.214981944446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45996.214981944446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45996.214981944446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45996.214981944446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45996.214981944446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45996.214981944446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45996.214981944446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45996.214981944446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45996.214981944446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45996.214981944446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45996.214981944446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45996.214981944446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45996.214981944446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45996.214981944446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45996.214981944446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45996.214981944446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45996.214981944446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45996.214981944446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45996.214981944446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45996.214981944446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45996.214981944446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45996.214981944446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45996.214981944446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45996.214981944446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45996.214981944446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45996.214981944446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45996.214981944446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45996.214981944446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45996.214981944446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45996.214981944446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45996.214981944446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45996.214981944446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45996.214981944446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45996.214981944446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45996.214981944446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45996.214981944446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45996.214981944446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45996.214981944446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45996.214981944446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45996.214981944446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45996.214981944446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45996.214981944446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45996.214981944446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45996.214981944446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45996.214981944446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45996.214981944446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45996.214981944446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45996.214981944446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45996.214981944446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45996.214981944446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45996.214981944446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45996.214981944446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45996.214981944446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45996.214981944446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45996.214981944446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45996.214981944446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45996.214981944446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45996.214981944446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45996.214981944446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45996.214981944446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45996.214981944446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45996.214981944446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45996.214981944446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45996.214981944446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45996.214981944446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45996.214981944446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45996.214981944446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45996.214981944446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45996.214981944446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45996.214981944446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45996.214981944446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45996.214981944446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45996.214981944446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45996.214981944446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45996.214981944446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45996.214981944446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45996.214981944446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45996.214981944446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45996.214981944446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45996.214981944446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45996.214981944446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45996.214981944446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45996.214981944446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45996.214981944446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45996.214981944446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45996.214981944446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45996.214981944446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45996.214981944446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45996.214981944446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45996.214981944446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45996.214981944446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45996.214981944446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45996.214981944446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45996.214981944446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45996.214981944446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45996.214981944446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45996.214981944446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45996.214981944446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45996.214981944446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45996.214981944446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45996.214981944446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45996.214981944446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45996.214981944446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45996.214981944446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45996.214981944446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45996.214981944446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45996.214981944446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45996.214981944446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45996.214981944446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45996.214981944446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45996.214981944446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45996.214981944446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45996.214981944446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45996.214981944446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45996.214981944446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45996.214981944446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45996.214981944446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45996.214981944446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45996.214981944446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45996.214981944446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45996.214981944446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45996.214981944446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45996.214981944446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45996.214981944446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45996.214981944446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45996.214981944446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45996.214981944446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45996.214981944446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45996.214981944446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45996.214981944446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45996.214981944446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45996.214981944446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45996.214981944446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45996.214981944446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45996.214981944446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45996.214981944446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45996.214981944446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45996.214981944446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45996.214981944446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45996.214981944446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45996.214981944446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45996.214981944446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45996.214981944446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45996.214981944446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45996.214981944446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45996.214981944446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45996.214981944446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45996.214981944446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45996.214981944446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45996.214981944446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45996.214981944446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45996.214981944446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45996.214981944446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45996.214981944446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45996.214981944446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45996.214981944446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45996.214981944446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45996.214981944446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45996.214981944446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45996.214981944446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45996.214981944446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45996.214981944446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45996.214981944446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45996.214981944446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45996.214981944446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45996.214981944446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45996.214981944446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45996.214981944446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45996.214981944446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45996.214981944446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45996.214981944446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45996.214981944446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45996.214981944446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45996.214981944446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45996.214981944446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45996.214981944446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45996.214981944446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45996.214981944446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45996.214981944446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45996.214981944446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45996.214981944446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45996.214981944446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45996.214981944446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45996.214981944446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45996.214981944446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45996.214981944446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45996.214981944446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45996.214981944446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45996.214981944446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45996.214981944446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45996.214981944446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45996.214981944446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45996.214981944446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45996.214981944446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45996.214981944446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45996.214981944446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45996.214981944446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45996.214981944446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45996.214981944446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45996.214981944446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45996.214981944446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45996.214981944446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45996.214981944446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45996.214981944446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45996.214981944446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45996.214981944446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45996.214981944446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45996.214981944446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45996.214981944446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45996.214981944446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45996.214981944446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45996.214981944446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45996.214981944446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45996.214981944446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45996.214981944446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45996.214981944446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45996.214981944446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45996.214981944446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45996.214981944446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45996.214981944446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45996.214981944446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45996.214981944446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45996.214981944446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45996.214981944446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45996.214981944446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45996.214981944446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45996.214981944446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45996.214981944446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45996.214981944446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45996.214981944446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45996.214981944446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45996.214981944446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45996.214981944446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45996.214981944446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45996.214981944446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45996.214981944446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45996.214981944446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45996.214981944446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45996.214981944446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45996.214981944446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45996.214981944446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45996.214981944446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45996.214981944446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45996.214981944446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45996.214981944446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45996.214981944446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45996.214981944446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45996.214981944446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45996.214981944446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45996.214981944446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45996.214981944446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45996.214981944446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45996.214981944446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45996.214981944446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45996.214981944446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45996.214981944446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45996.214981944446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45996.214981944446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45996.214981944446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45996.214981944446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45996.214981944446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45996.214981944446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45996.214981944446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45996.214981944446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45996.214981944446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45996.214981944446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45996.214981944446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45996.214981944446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45996.214981944446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45996.214981944446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45996.214981944446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45996.214981944446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45996.214981944446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45996.214981944446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45996.214981944446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45996.214981944446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45996.214981944446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45996.214981944446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45996.214981944446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45996.214981944446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45996.214981944446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45996.214981944446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45996.214981944446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45996.214981944446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45996.214981944446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45996.214981944446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45996.214981944446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45996.214981944446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45996.214981944446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45996.214981944446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45996.214981944446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45996.214981944446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45996.214981944446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45996.214981944446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45996.214981944446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45996.214981944446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45996.214981944446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45996.214981944446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45996.214981944446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45996.214981944446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45996.214981944446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45996.214981944446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45996.214981944446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45996.214981944446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45996.214981944446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45996.214981944446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45996.214981944446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45996.214981944446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45996.214981944446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45996.214981944446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45996.214981944446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45996.214981944446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45996.214981944446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45996.214981944446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45996.214981944446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45996.214981944446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45996.214981944446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45996.214981944446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45996.214981944446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45996.214981944446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45996.214981944446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45996.214981944446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45996.214981944446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45996.214981944446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45996.214981944446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292.73426435184956</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4.9704166667652316E-2</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4.3454166669107508E-2</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45996.214981944446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45996.214981944446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45996.214981944446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45996.214981944446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45996.214981944446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45996.214981944446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45996.214981944446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45996.214981944446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45996.214981944446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45996.214981944446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45996.214981944446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45996.214981944446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45996.214981944446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45996.214981944446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45996.214981944446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45996.214981944446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45996.214981944446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45996.214981944446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45996.214981944446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45996.214981944446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45996.214981944446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45996.214981944446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45996.214981944446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45996.214981944446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45996.214981944446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45996.214981944446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45996.214981944446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45996.214981944446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45996.214981944446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45996.214981944446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45996.214981944446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45996.214981944446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45996.214981944446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45996.214981944446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45996.214981944446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45996.214981944446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45996.214981944446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45996.214981944446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45996.214981944446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45996.214981944446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45996.214981944446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45996.214981944446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45996.214981944446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45996.214981944446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45996.214981944446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45996.214981944446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45996.214981944446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45996.214981944446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45996.214981944446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45996.214981944446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45996.214981944446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45996.214981944446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45996.214981944446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45996.214981944446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45996.214981944446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45996.214981944446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45996.214981944446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45996.214981944446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45996.214981944446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45996.214981944446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45996.214981944446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45996.214981944446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45996.214981944446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45996.214981944446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45996.214981944446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45996.214981944446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45996.214981944446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45996.214981944446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45996.214981944446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45996.214981944446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45996.214981944446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45996.214981944446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45996.214981944446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45996.214981944446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45996.214981944446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45996.214981944446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45996.214981944446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45996.214981944446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45996.214981944446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45996.214981944446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45996.214981944446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45996.214981944446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45996.214981944446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45996.214981944446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45996.214981944446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45996.214981944446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45996.214981944446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45996.214981944446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45996.214981944446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45996.214981944446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45996.214981944446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45996.214981944446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45996.214981944446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45996.214981944446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45996.214981944446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45996.214981944446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45996.214981944446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45996.214981944446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45996.214981944446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45996.214981944446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45996.214981944446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45996.214981944446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45996.214981944446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45996.214981944446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45996.214981944446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45996.214981944446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45996.214981944446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45996.214981944446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45996.214981944446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45996.214981944446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45996.214981944446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45996.214981944446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45996.214981944446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45996.214981944446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45996.214981944446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45996.214981944446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45996.214981944446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45996.214981944446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45996.214981944446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45996.214981944446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45996.214981944446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45996.214981944446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45996.214981944446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45996.214981944446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45996.214981944446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45996.214981944446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45996.214981944446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45996.214981944446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45996.214981944446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45996.214981944446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45996.214981944446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45996.214981944446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45996.214981944446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45996.214981944446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45996.214981944446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45996.214981944446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45996.214981944446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45996.214981944446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45996.214981944446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45996.214981944446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45996.214981944446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45996.214981944446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45996.214981944446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45996.214981944446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45996.214981944446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45996.214981944446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45996.214981944446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45996.214981944446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45996.214981944446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45996.214981944446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45996.214981944446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45996.214981944446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45996.214981944446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45996.214981944446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45996.214981944446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45996.214981944446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45996.214981944446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45996.214981944446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45996.214981944446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45996.214981944446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45996.214981944446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45996.214981944446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45996.214981944446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45996.214981944446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45996.214981944446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45996.214981944446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45996.214981944446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45996.214981944446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45996.214981944446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45996.214981944446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45996.214981944446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45996.214981944446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45996.214981944446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45996.214981944446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45996.214981944446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45996.214981944446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45996.214981944446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45996.214981944446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45996.214981944446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45996.214981944446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45996.214981944446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45996.214981944446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45996.214981944446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45996.214981944446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45996.214981944446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45996.214981944446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45996.214981944446</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7" sqref="D7"/>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104.38292175925744</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70.026104629629117</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47.553870833333349</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14.841683333332185</v>
      </c>
      <c r="H5" s="135">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37"/>
      <c r="E6" s="37"/>
      <c r="F6" s="38"/>
      <c r="G6" s="134">
        <f t="shared" ref="G6:G27" ca="1" si="2">IFERROR(NOW()-F6,"")</f>
        <v>45996.214981944446</v>
      </c>
      <c r="H6" s="38"/>
      <c r="I6" s="37" t="str">
        <f>IFERROR(VLOOKUP(D6,DB!A:F,6,0),"")</f>
        <v/>
      </c>
      <c r="J6" s="37" t="str">
        <f>IFERROR(VLOOKUP(D6,DB!A:G,7,0),"")</f>
        <v/>
      </c>
      <c r="K6" s="37"/>
      <c r="L6" s="37" t="str">
        <f>IFERROR(VLOOKUP(D6,DB!A:I,9,0),"")</f>
        <v/>
      </c>
    </row>
    <row r="7" spans="1:13">
      <c r="A7" s="37"/>
      <c r="B7" s="37" t="str">
        <f>IFERROR(VLOOKUP(D7,DB!A:K,11,0),"")</f>
        <v/>
      </c>
      <c r="C7" s="37"/>
      <c r="D7"/>
      <c r="E7" s="37"/>
      <c r="F7" s="38"/>
      <c r="G7" s="134">
        <f t="shared" ca="1" si="2"/>
        <v>45996.214981944446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45996.214981944446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45996.214981944446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45996.214981944446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45996.214981944446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45996.214981944446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45996.214981944446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45996.214981944446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45996.214981944446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45996.214981944446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45996.214981944446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45996.214981944446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45996.214981944446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45996.214981944446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45996.214981944446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45996.214981944446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45996.214981944446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45996.214981944446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45996.214981944446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45996.214981944446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45996.214981944446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45996.214981944446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45996.214981944446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45996.214981944446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45996.214981944446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45996.214981944446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45996.214981944446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45996.214981944446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45996.214981944446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45996.214981944446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45996.214981944446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45996.214981944446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45996.214981944446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45996.214981944446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45996.214981944446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45996.214981944446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45996.214981944446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45996.214981944446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45996.214981944446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45996.214981944446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45996.214981944446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45996.214981944446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45996.214981944446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45996.214981944446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45996.214981944446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45996.214981944446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45996.214981944446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45996.214981944446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45996.214981944446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45996.214981944446</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45996.214981944446</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45996.214981944446</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45996.214981944446</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45996.214981944446</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45996.214981944446</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45996.214981944446</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45996.214981944446</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45996.214981944446</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45996.214981944446</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45996.214981944446</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45996.214981944446</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45996.214981944446</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45996.214981944446</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45996.214981944446</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45996.214981944446</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45996.214981944446</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45996.214981944446</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45996.214981944446</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45996.214981944446</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45996.214981944446</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45996.214981944446</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45996.214981944446</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45996.214981944446</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45996.214981944446</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45996.214981944446</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45996.214981944446</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45996.214981944446</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45996.214981944446</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45996.214981944446</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45996.214981944446</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45996.214981944446</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45996.214981944446</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45996.214981944446</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45996.214981944446</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45996.214981944446</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45996.214981944446</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45996.214981944446</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45996.214981944446</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45996.214981944446</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45996.214981944446</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45996.214981944446</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45996.214981944446</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45996.214981944446</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45996.214981944446</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45996.214981944446</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45996.214981944446</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45996.214981944446</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45996.214981944446</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45996.214981944446</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45996.214981944446</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45996.214981944446</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45996.214981944446</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45996.214981944446</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45996.214981944446</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45996.214981944446</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45996.214981944446</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45996.214981944446</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45996.214981944446</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45996.214981944446</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45996.214981944446</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45996.214981944446</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45996.214981944446</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45996.214981944446</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45996.214981944446</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45996.214981944446</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45996.214981944446</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45996.214981944446</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45996.214981944446</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45996.214981944446</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45996.214981944446</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45996.214981944446</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45996.214981944446</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45996.214981944446</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45996.214981944446</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45996.214981944446</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45996.214981944446</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45996.214981944446</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45996.214981944446</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45996.214981944446</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45996.214981944446</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45996.214981944446</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45996.214981944446</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45996.214981944446</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45996.214981944446</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45996.214981944446</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45996.214981944446</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45996.214981944446</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45996.214981944446</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45996.214981944446</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45996.214981944446</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45996.214981944446</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45996.214981944446</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45996.214981944446</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45996.214981944446</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45996.214981944446</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45996.214981944446</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45996.214981944446</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45996.214981944446</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45996.214981944446</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45996.214981944446</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45996.214981944446</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45996.214981944446</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45996.214981944446</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45996.214981944446</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45996.214981944446</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45996.214981944446</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45996.214981944446</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45996.214981944446</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45996.214981944446</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45996.214981944446</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45996.214981944446</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45996.214981944446</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45996.214981944446</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45996.214981944446</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45996.214981944446</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45996.214981944446</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45996.214981944446</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45996.214981944446</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45996.214981944446</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45996.214981944446</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45996.214981944446</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45996.214981944446</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45996.214981944446</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45996.214981944446</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45996.214981944446</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45996.214981944446</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45996.214981944446</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45996.214981944446</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45996.214981944446</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45996.214981944446</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45996.214981944446</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45996.214981944446</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45996.214981944446</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45996.214981944446</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45996.214981944446</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45996.214981944446</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45996.214981944446</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45996.214981944446</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45996.214981944446</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45996.214981944446</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45996.214981944446</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45996.214981944446</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45996.214981944446</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45996.214981944446</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45996.214981944446</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45996.214981944446</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45996.214981944446</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45996.214981944446</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45996.214981944446</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45996.214981944446</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45996.214981944446</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45996.214981944446</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45996.214981944446</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45996.214981944446</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45996.214981944446</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45996.214981944446</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45996.214981944446</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45996.214981944446</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45996.214981944446</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45996.214981944446</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45996.214981944446</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45996.214981944446</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45996.214981944446</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45996.214981944446</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45996.214981944446</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45996.214981944446</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45996.214981944446</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45996.214981944446</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45996.214981944446</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45996.214981944446</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45996.214981944446</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45996.214981944446</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45996.214981944446</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45996.214981944446</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45996.214981944446</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45996.214981944446</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45996.214981944446</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45996.214981944446</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45996.214981944446</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45996.214981944446</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45996.214981944446</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45996.214981944446</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45996.214981944446</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45996.214981944446</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45996.214981944446</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45996.214981944446</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45996.214981944446</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45996.214981944446</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45996.214981944446</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45996.214981944446</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45996.214981944446</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45996.214981944446</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45996.214981944446</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45996.214981944446</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45996.214981944446</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45996.214981944446</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45996.214981944446</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45996.214981944446</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45996.214981944446</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45996.214981944446</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45996.214981944446</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45996.214981944446</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45996.214981944446</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45996.214981944446</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45996.214981944446</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45996.214981944446</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45996.214981944446</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45996.214981944446</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45996.214981944446</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45996.214981944446</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45996.214981944446</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45996.214981944446</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45996.214981944446</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45996.214981944446</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45996.214981944446</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45996.214981944446</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45996.214981944446</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45996.214981944446</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45996.214981944446</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45996.214981944446</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45996.214981944446</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45996.214981944446</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45996.214981944446</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45996.214981944446</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45996.214981944446</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45996.214981944446</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45996.214981944446</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45996.214981944446</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45996.214981944446</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45996.214981944446</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45996.214981944446</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45996.214981944446</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45996.214981944446</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45996.214981944446</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45996.214981944446</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45996.214981944446</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45996.214981944446</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45996.214981944446</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45996.214981944446</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45996.214981944446</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45996.214981944446</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45996.214981944446</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45996.214981944446</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45996.214981944446</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45996.214981944446</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45996.214981944446</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45996.214981944446</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45996.214981944446</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45996.214981944446</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45996.214981944446</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45996.214981944446</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45996.214981944446</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45996.214981944446</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45996.214981944446</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45996.214981944446</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45996.214981944446</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45996.214981944446</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45996.214981944446</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45996.214981944446</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45996.214981944446</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45996.214981944446</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45996.214981944446</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45996.214981944446</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45996.214981944446</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45996.214981944446</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45996.214981944446</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45996.214981944446</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45996.214981944446</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45996.214981944446</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45996.214981944446</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45996.214981944446</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45996.214981944446</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45996.214981944446</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45996.214981944446</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45996.214981944446</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45996.214981944446</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45996.214981944446</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45996.214981944446</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45996.214981944446</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45996.214981944446</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45996.214981944446</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45996.214981944446</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45996.214981944446</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45996.214981944446</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45996.214981944446</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45996.214981944446</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45996.214981944446</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45996.214981944446</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45996.214981944446</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45996.214981944446</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45996.214981944446</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45996.214981944446</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45996.214981944446</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45996.214981944446</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45996.214981944446</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45996.214981944446</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45996.214981944446</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45996.214981944446</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45996.214981944446</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45996.214981944446</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45996.214981944446</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45996.214981944446</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45996.214981944446</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45996.214981944446</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45996.214981944446</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45996.214981944446</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45996.214981944446</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45996.214981944446</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45996.214981944446</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45996.214981944446</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45996.214981944446</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45996.214981944446</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45996.214981944446</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45996.214981944446</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45996.214981944446</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45996.214981944446</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45996.214981944446</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45996.214981944446</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45996.214981944446</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45996.214981944446</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45996.214981944446</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45996.214981944446</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45996.214981944446</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45996.214981944446</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45996.214981944446</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45996.214981944446</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45996.214981944446</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45996.214981944446</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45996.214981944446</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45996.214981944446</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45996.214981944446</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45996.214981944446</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45996.214981944446</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45996.214981944446</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45996.214981944446</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45996.214981944446</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45996.214981944446</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45996.214981944446</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45996.214981944446</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45996.214981944446</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45996.214981944446</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45996.214981944446</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45996.214981944446</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45996.214981944446</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45996.214981944446</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45996.214981944446</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45996.214981944446</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45996.214981944446</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45996.214981944446</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45996.214981944446</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45996.214981944446</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45996.214981944446</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45996.214981944446</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45996.214981944446</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45996.214981944446</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45996.214981944446</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45996.214981944446</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45996.214981944446</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45996.214981944446</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45996.214981944446</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45996.214981944446</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45996.214981944446</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45996.214981944446</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45996.214981944446</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45996.214981944446</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45996.214981944446</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45996.214981944446</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45996.214981944446</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45996.214981944446</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45996.214981944446</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45996.214981944446</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45996.214981944446</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45996.214981944446</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45996.214981944446</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45996.214981944446</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45996.214981944446</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45996.214981944446</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45996.214981944446</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45996.214981944446</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45996.214981944446</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45996.214981944446</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45996.214981944446</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45996.214981944446</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45996.214981944446</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45996.214981944446</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45996.214981944446</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45996.214981944446</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45996.214981944446</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45996.214981944446</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45996.214981944446</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45996.214981944446</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45996.214981944446</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45996.214981944446</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45996.214981944446</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45996.214981944446</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45996.214981944446</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45996.214981944446</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45996.214981944446</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45996.214981944446</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45996.214981944446</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45996.214981944446</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45996.214981944446</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45996.214981944446</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45996.214981944446</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45996.214981944446</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45996.214981944446</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45996.214981944446</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45996.214981944446</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45996.214981944446</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45996.214981944446</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45996.214981944446</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45996.214981944446</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45996.214981944446</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45996.214981944446</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45996.214981944446</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45996.214981944446</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45996.214981944446</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45996.214981944446</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45996.214981944446</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45996.214981944446</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45996.214981944446</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45996.214981944446</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45996.214981944446</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45996.214981944446</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2025-12-05T02:11:35Z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